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WR_Account" sheetId="1" state="visible" r:id="rId2"/>
    <sheet name="PERFORMANCE FEE" sheetId="2" state="hidden" r:id="rId3"/>
    <sheet name="agabda" sheetId="3" state="hidden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<sst xmlns="http://schemas.openxmlformats.org/spreadsheetml/2006/main" count="479" uniqueCount="472">
  <si>
    <t xml:space="preserve">TWR for Account</t>
  </si>
  <si>
    <t xml:space="preserve">From Date</t>
  </si>
  <si>
    <t xml:space="preserve">2021/12/01</t>
  </si>
  <si>
    <t xml:space="preserve">TWR</t>
  </si>
  <si>
    <t xml:space="preserve">To Date</t>
  </si>
  <si>
    <t xml:space="preserve">2023/01/31</t>
  </si>
  <si>
    <t xml:space="preserve">Annualised TWR</t>
  </si>
  <si>
    <t xml:space="preserve">Period</t>
  </si>
  <si>
    <t xml:space="preserve">Market Value</t>
  </si>
  <si>
    <t xml:space="preserve">Take-on</t>
  </si>
  <si>
    <t xml:space="preserve">Daily Returns</t>
  </si>
  <si>
    <t xml:space="preserve">Annualised
TWR</t>
  </si>
  <si>
    <t xml:space="preserve">Account 1</t>
  </si>
  <si>
    <t xml:space="preserve">Total</t>
  </si>
  <si>
    <t xml:space="preserve">Test Account 1</t>
  </si>
  <si>
    <t xml:space="preserve">Instrument</t>
  </si>
  <si>
    <t xml:space="preserve">A</t>
  </si>
  <si>
    <t xml:space="preserve">B</t>
  </si>
  <si>
    <t xml:space="preserve">30/11/2021</t>
  </si>
  <si>
    <t xml:space="preserve">01/12/2021</t>
  </si>
  <si>
    <t xml:space="preserve">02/12/2021</t>
  </si>
  <si>
    <t xml:space="preserve">03/12/2021</t>
  </si>
  <si>
    <t xml:space="preserve">04/12/2021</t>
  </si>
  <si>
    <t xml:space="preserve">05/12/2021</t>
  </si>
  <si>
    <t xml:space="preserve">06/12/2021</t>
  </si>
  <si>
    <t xml:space="preserve">07/12/2021</t>
  </si>
  <si>
    <t xml:space="preserve">08/12/2021</t>
  </si>
  <si>
    <t xml:space="preserve">09/12/2021</t>
  </si>
  <si>
    <t xml:space="preserve">10/12/2021</t>
  </si>
  <si>
    <t xml:space="preserve">11/12/2021</t>
  </si>
  <si>
    <t xml:space="preserve">12/12/2021</t>
  </si>
  <si>
    <t xml:space="preserve">13/12/2021</t>
  </si>
  <si>
    <t xml:space="preserve">14/12/2021</t>
  </si>
  <si>
    <t xml:space="preserve">15/12/2021</t>
  </si>
  <si>
    <t xml:space="preserve">16/12/2021</t>
  </si>
  <si>
    <t xml:space="preserve">17/12/2021</t>
  </si>
  <si>
    <t xml:space="preserve">18/12/2021</t>
  </si>
  <si>
    <t xml:space="preserve">19/12/2021</t>
  </si>
  <si>
    <t xml:space="preserve">20/12/2021</t>
  </si>
  <si>
    <t xml:space="preserve">21/12/2021</t>
  </si>
  <si>
    <t xml:space="preserve">22/12/2021</t>
  </si>
  <si>
    <t xml:space="preserve">23/12/2021</t>
  </si>
  <si>
    <t xml:space="preserve">24/12/2021</t>
  </si>
  <si>
    <t xml:space="preserve">25/12/2021</t>
  </si>
  <si>
    <t xml:space="preserve">26/12/2021</t>
  </si>
  <si>
    <t xml:space="preserve">27/12/2021</t>
  </si>
  <si>
    <t xml:space="preserve">28/12/2021</t>
  </si>
  <si>
    <t xml:space="preserve">29/12/2021</t>
  </si>
  <si>
    <t xml:space="preserve">30/12/2021</t>
  </si>
  <si>
    <t xml:space="preserve">31/12/2021</t>
  </si>
  <si>
    <t xml:space="preserve">01/01/2022</t>
  </si>
  <si>
    <t xml:space="preserve">02/01/2022</t>
  </si>
  <si>
    <t xml:space="preserve">03/01/2022</t>
  </si>
  <si>
    <t xml:space="preserve">04/01/2022</t>
  </si>
  <si>
    <t xml:space="preserve">05/01/2022</t>
  </si>
  <si>
    <t xml:space="preserve">06/01/2022</t>
  </si>
  <si>
    <t xml:space="preserve">07/01/2022</t>
  </si>
  <si>
    <t xml:space="preserve">08/01/2022</t>
  </si>
  <si>
    <t xml:space="preserve">09/01/2022</t>
  </si>
  <si>
    <t xml:space="preserve">10/01/2022</t>
  </si>
  <si>
    <t xml:space="preserve">11/01/2022</t>
  </si>
  <si>
    <t xml:space="preserve">12/01/2022</t>
  </si>
  <si>
    <t xml:space="preserve">13/01/2022</t>
  </si>
  <si>
    <t xml:space="preserve">14/01/2022</t>
  </si>
  <si>
    <t xml:space="preserve">15/01/2022</t>
  </si>
  <si>
    <t xml:space="preserve">16/01/2022</t>
  </si>
  <si>
    <t xml:space="preserve">17/01/2022</t>
  </si>
  <si>
    <t xml:space="preserve">18/01/2022</t>
  </si>
  <si>
    <t xml:space="preserve">19/01/2022</t>
  </si>
  <si>
    <t xml:space="preserve">20/01/2022</t>
  </si>
  <si>
    <t xml:space="preserve">21/01/2022</t>
  </si>
  <si>
    <t xml:space="preserve">22/01/2022</t>
  </si>
  <si>
    <t xml:space="preserve">23/01/2022</t>
  </si>
  <si>
    <t xml:space="preserve">24/01/2022</t>
  </si>
  <si>
    <t xml:space="preserve">25/01/2022</t>
  </si>
  <si>
    <t xml:space="preserve">26/01/2022</t>
  </si>
  <si>
    <t xml:space="preserve">27/01/2022</t>
  </si>
  <si>
    <t xml:space="preserve">28/01/2022</t>
  </si>
  <si>
    <t xml:space="preserve">29/01/2022</t>
  </si>
  <si>
    <t xml:space="preserve">30/01/2022</t>
  </si>
  <si>
    <t xml:space="preserve">31/01/2022</t>
  </si>
  <si>
    <t xml:space="preserve">01/02/2022</t>
  </si>
  <si>
    <t xml:space="preserve">02/02/2022</t>
  </si>
  <si>
    <t xml:space="preserve">03/02/2022</t>
  </si>
  <si>
    <t xml:space="preserve">04/02/2022</t>
  </si>
  <si>
    <t xml:space="preserve">05/02/2022</t>
  </si>
  <si>
    <t xml:space="preserve">06/02/2022</t>
  </si>
  <si>
    <t xml:space="preserve">07/02/2022</t>
  </si>
  <si>
    <t xml:space="preserve">08/02/2022</t>
  </si>
  <si>
    <t xml:space="preserve">09/02/2022</t>
  </si>
  <si>
    <t xml:space="preserve">10/02/2022</t>
  </si>
  <si>
    <t xml:space="preserve">11/02/2022</t>
  </si>
  <si>
    <t xml:space="preserve">12/02/2022</t>
  </si>
  <si>
    <t xml:space="preserve">13/02/2022</t>
  </si>
  <si>
    <t xml:space="preserve">14/02/2022</t>
  </si>
  <si>
    <t xml:space="preserve">15/02/2022</t>
  </si>
  <si>
    <t xml:space="preserve">16/02/2022</t>
  </si>
  <si>
    <t xml:space="preserve">17/02/2022</t>
  </si>
  <si>
    <t xml:space="preserve">18/02/2022</t>
  </si>
  <si>
    <t xml:space="preserve">19/02/2022</t>
  </si>
  <si>
    <t xml:space="preserve">20/02/2022</t>
  </si>
  <si>
    <t xml:space="preserve">21/02/2022</t>
  </si>
  <si>
    <t xml:space="preserve">22/02/2022</t>
  </si>
  <si>
    <t xml:space="preserve">23/02/2022</t>
  </si>
  <si>
    <t xml:space="preserve">24/02/2022</t>
  </si>
  <si>
    <t xml:space="preserve">25/02/2022</t>
  </si>
  <si>
    <t xml:space="preserve">26/02/2022</t>
  </si>
  <si>
    <t xml:space="preserve">27/02/2022</t>
  </si>
  <si>
    <t xml:space="preserve">28/02/2022</t>
  </si>
  <si>
    <t xml:space="preserve">01/03/2022</t>
  </si>
  <si>
    <t xml:space="preserve">02/03/2022</t>
  </si>
  <si>
    <t xml:space="preserve">03/03/2022</t>
  </si>
  <si>
    <t xml:space="preserve">04/03/2022</t>
  </si>
  <si>
    <t xml:space="preserve">05/03/2022</t>
  </si>
  <si>
    <t xml:space="preserve">06/03/2022</t>
  </si>
  <si>
    <t xml:space="preserve">07/03/2022</t>
  </si>
  <si>
    <t xml:space="preserve">08/03/2022</t>
  </si>
  <si>
    <t xml:space="preserve">09/03/2022</t>
  </si>
  <si>
    <t xml:space="preserve">10/03/2022</t>
  </si>
  <si>
    <t xml:space="preserve">11/03/2022</t>
  </si>
  <si>
    <t xml:space="preserve">12/03/2022</t>
  </si>
  <si>
    <t xml:space="preserve">13/03/2022</t>
  </si>
  <si>
    <t xml:space="preserve">14/03/2022</t>
  </si>
  <si>
    <t xml:space="preserve">15/03/2022</t>
  </si>
  <si>
    <t xml:space="preserve">16/03/2022</t>
  </si>
  <si>
    <t xml:space="preserve">17/03/2022</t>
  </si>
  <si>
    <t xml:space="preserve">18/03/2022</t>
  </si>
  <si>
    <t xml:space="preserve">19/03/2022</t>
  </si>
  <si>
    <t xml:space="preserve">20/03/2022</t>
  </si>
  <si>
    <t xml:space="preserve">21/03/2022</t>
  </si>
  <si>
    <t xml:space="preserve">22/03/2022</t>
  </si>
  <si>
    <t xml:space="preserve">23/03/2022</t>
  </si>
  <si>
    <t xml:space="preserve">24/03/2022</t>
  </si>
  <si>
    <t xml:space="preserve">25/03/2022</t>
  </si>
  <si>
    <t xml:space="preserve">26/03/2022</t>
  </si>
  <si>
    <t xml:space="preserve">27/03/2022</t>
  </si>
  <si>
    <t xml:space="preserve">28/03/2022</t>
  </si>
  <si>
    <t xml:space="preserve">29/03/2022</t>
  </si>
  <si>
    <t xml:space="preserve">30/03/2022</t>
  </si>
  <si>
    <t xml:space="preserve">31/03/2022</t>
  </si>
  <si>
    <t xml:space="preserve">01/04/2022</t>
  </si>
  <si>
    <t xml:space="preserve">02/04/2022</t>
  </si>
  <si>
    <t xml:space="preserve">03/04/2022</t>
  </si>
  <si>
    <t xml:space="preserve">04/04/2022</t>
  </si>
  <si>
    <t xml:space="preserve">05/04/2022</t>
  </si>
  <si>
    <t xml:space="preserve">06/04/2022</t>
  </si>
  <si>
    <t xml:space="preserve">07/04/2022</t>
  </si>
  <si>
    <t xml:space="preserve">08/04/2022</t>
  </si>
  <si>
    <t xml:space="preserve">09/04/2022</t>
  </si>
  <si>
    <t xml:space="preserve">10/04/2022</t>
  </si>
  <si>
    <t xml:space="preserve">11/04/2022</t>
  </si>
  <si>
    <t xml:space="preserve">12/04/2022</t>
  </si>
  <si>
    <t xml:space="preserve">13/04/2022</t>
  </si>
  <si>
    <t xml:space="preserve">14/04/2022</t>
  </si>
  <si>
    <t xml:space="preserve">15/04/2022</t>
  </si>
  <si>
    <t xml:space="preserve">16/04/2022</t>
  </si>
  <si>
    <t xml:space="preserve">17/04/2022</t>
  </si>
  <si>
    <t xml:space="preserve">18/04/2022</t>
  </si>
  <si>
    <t xml:space="preserve">19/04/2022</t>
  </si>
  <si>
    <t xml:space="preserve">20/04/2022</t>
  </si>
  <si>
    <t xml:space="preserve">21/04/2022</t>
  </si>
  <si>
    <t xml:space="preserve">22/04/2022</t>
  </si>
  <si>
    <t xml:space="preserve">23/04/2022</t>
  </si>
  <si>
    <t xml:space="preserve">24/04/2022</t>
  </si>
  <si>
    <t xml:space="preserve">25/04/2022</t>
  </si>
  <si>
    <t xml:space="preserve">26/04/2022</t>
  </si>
  <si>
    <t xml:space="preserve">27/04/2022</t>
  </si>
  <si>
    <t xml:space="preserve">28/04/2022</t>
  </si>
  <si>
    <t xml:space="preserve">29/04/2022</t>
  </si>
  <si>
    <t xml:space="preserve">30/04/2022</t>
  </si>
  <si>
    <t xml:space="preserve">01/05/2022</t>
  </si>
  <si>
    <t xml:space="preserve">02/05/2022</t>
  </si>
  <si>
    <t xml:space="preserve">03/05/2022</t>
  </si>
  <si>
    <t xml:space="preserve">04/05/2022</t>
  </si>
  <si>
    <t xml:space="preserve">05/05/2022</t>
  </si>
  <si>
    <t xml:space="preserve">06/05/2022</t>
  </si>
  <si>
    <t xml:space="preserve">07/05/2022</t>
  </si>
  <si>
    <t xml:space="preserve">08/05/2022</t>
  </si>
  <si>
    <t xml:space="preserve">09/05/2022</t>
  </si>
  <si>
    <t xml:space="preserve">10/05/2022</t>
  </si>
  <si>
    <t xml:space="preserve">11/05/2022</t>
  </si>
  <si>
    <t xml:space="preserve">12/05/2022</t>
  </si>
  <si>
    <t xml:space="preserve">13/05/2022</t>
  </si>
  <si>
    <t xml:space="preserve">14/05/2022</t>
  </si>
  <si>
    <t xml:space="preserve">15/05/2022</t>
  </si>
  <si>
    <t xml:space="preserve">16/05/2022</t>
  </si>
  <si>
    <t xml:space="preserve">17/05/2022</t>
  </si>
  <si>
    <t xml:space="preserve">18/05/2022</t>
  </si>
  <si>
    <t xml:space="preserve">19/05/2022</t>
  </si>
  <si>
    <t xml:space="preserve">20/05/2022</t>
  </si>
  <si>
    <t xml:space="preserve">21/05/2022</t>
  </si>
  <si>
    <t xml:space="preserve">22/05/2022</t>
  </si>
  <si>
    <t xml:space="preserve">23/05/2022</t>
  </si>
  <si>
    <t xml:space="preserve">24/05/2022</t>
  </si>
  <si>
    <t xml:space="preserve">25/05/2022</t>
  </si>
  <si>
    <t xml:space="preserve">26/05/2022</t>
  </si>
  <si>
    <t xml:space="preserve">27/05/2022</t>
  </si>
  <si>
    <t xml:space="preserve">28/05/2022</t>
  </si>
  <si>
    <t xml:space="preserve">29/05/2022</t>
  </si>
  <si>
    <t xml:space="preserve">30/05/2022</t>
  </si>
  <si>
    <t xml:space="preserve">31/05/2022</t>
  </si>
  <si>
    <t xml:space="preserve">01/06/2022</t>
  </si>
  <si>
    <t xml:space="preserve">02/06/2022</t>
  </si>
  <si>
    <t xml:space="preserve">03/06/2022</t>
  </si>
  <si>
    <t xml:space="preserve">04/06/2022</t>
  </si>
  <si>
    <t xml:space="preserve">05/06/2022</t>
  </si>
  <si>
    <t xml:space="preserve">06/06/2022</t>
  </si>
  <si>
    <t xml:space="preserve">07/06/2022</t>
  </si>
  <si>
    <t xml:space="preserve">08/06/2022</t>
  </si>
  <si>
    <t xml:space="preserve">09/06/2022</t>
  </si>
  <si>
    <t xml:space="preserve">10/06/2022</t>
  </si>
  <si>
    <t xml:space="preserve">11/06/2022</t>
  </si>
  <si>
    <t xml:space="preserve">12/06/2022</t>
  </si>
  <si>
    <t xml:space="preserve">13/06/2022</t>
  </si>
  <si>
    <t xml:space="preserve">14/06/2022</t>
  </si>
  <si>
    <t xml:space="preserve">15/06/2022</t>
  </si>
  <si>
    <t xml:space="preserve">16/06/2022</t>
  </si>
  <si>
    <t xml:space="preserve">17/06/2022</t>
  </si>
  <si>
    <t xml:space="preserve">18/06/2022</t>
  </si>
  <si>
    <t xml:space="preserve">19/06/2022</t>
  </si>
  <si>
    <t xml:space="preserve">20/06/2022</t>
  </si>
  <si>
    <t xml:space="preserve">21/06/2022</t>
  </si>
  <si>
    <t xml:space="preserve">22/06/2022</t>
  </si>
  <si>
    <t xml:space="preserve">23/06/2022</t>
  </si>
  <si>
    <t xml:space="preserve">24/06/2022</t>
  </si>
  <si>
    <t xml:space="preserve">25/06/2022</t>
  </si>
  <si>
    <t xml:space="preserve">26/06/2022</t>
  </si>
  <si>
    <t xml:space="preserve">27/06/2022</t>
  </si>
  <si>
    <t xml:space="preserve">28/06/2022</t>
  </si>
  <si>
    <t xml:space="preserve">29/06/2022</t>
  </si>
  <si>
    <t xml:space="preserve">30/06/2022</t>
  </si>
  <si>
    <t xml:space="preserve">01/07/2022</t>
  </si>
  <si>
    <t xml:space="preserve">02/07/2022</t>
  </si>
  <si>
    <t xml:space="preserve">03/07/2022</t>
  </si>
  <si>
    <t xml:space="preserve">04/07/2022</t>
  </si>
  <si>
    <t xml:space="preserve">05/07/2022</t>
  </si>
  <si>
    <t xml:space="preserve">06/07/2022</t>
  </si>
  <si>
    <t xml:space="preserve">07/07/2022</t>
  </si>
  <si>
    <t xml:space="preserve">08/07/2022</t>
  </si>
  <si>
    <t xml:space="preserve">09/07/2022</t>
  </si>
  <si>
    <t xml:space="preserve">10/07/2022</t>
  </si>
  <si>
    <t xml:space="preserve">11/07/2022</t>
  </si>
  <si>
    <t xml:space="preserve">12/07/2022</t>
  </si>
  <si>
    <t xml:space="preserve">13/07/2022</t>
  </si>
  <si>
    <t xml:space="preserve">14/07/2022</t>
  </si>
  <si>
    <t xml:space="preserve">15/07/2022</t>
  </si>
  <si>
    <t xml:space="preserve">16/07/2022</t>
  </si>
  <si>
    <t xml:space="preserve">17/07/2022</t>
  </si>
  <si>
    <t xml:space="preserve">18/07/2022</t>
  </si>
  <si>
    <t xml:space="preserve">19/07/2022</t>
  </si>
  <si>
    <t xml:space="preserve">20/07/2022</t>
  </si>
  <si>
    <t xml:space="preserve">21/07/2022</t>
  </si>
  <si>
    <t xml:space="preserve">22/07/2022</t>
  </si>
  <si>
    <t xml:space="preserve">23/07/2022</t>
  </si>
  <si>
    <t xml:space="preserve">24/07/2022</t>
  </si>
  <si>
    <t xml:space="preserve">25/07/2022</t>
  </si>
  <si>
    <t xml:space="preserve">26/07/2022</t>
  </si>
  <si>
    <t xml:space="preserve">27/07/2022</t>
  </si>
  <si>
    <t xml:space="preserve">28/07/2022</t>
  </si>
  <si>
    <t xml:space="preserve">29/07/2022</t>
  </si>
  <si>
    <t xml:space="preserve">30/07/2022</t>
  </si>
  <si>
    <t xml:space="preserve">31/07/2022</t>
  </si>
  <si>
    <t xml:space="preserve">01/08/2022</t>
  </si>
  <si>
    <t xml:space="preserve">02/08/2022</t>
  </si>
  <si>
    <t xml:space="preserve">03/08/2022</t>
  </si>
  <si>
    <t xml:space="preserve">04/08/2022</t>
  </si>
  <si>
    <t xml:space="preserve">05/08/2022</t>
  </si>
  <si>
    <t xml:space="preserve">06/08/2022</t>
  </si>
  <si>
    <t xml:space="preserve">07/08/2022</t>
  </si>
  <si>
    <t xml:space="preserve">08/08/2022</t>
  </si>
  <si>
    <t xml:space="preserve">09/08/2022</t>
  </si>
  <si>
    <t xml:space="preserve">10/08/2022</t>
  </si>
  <si>
    <t xml:space="preserve">11/08/2022</t>
  </si>
  <si>
    <t xml:space="preserve">12/08/2022</t>
  </si>
  <si>
    <t xml:space="preserve">13/08/2022</t>
  </si>
  <si>
    <t xml:space="preserve">14/08/2022</t>
  </si>
  <si>
    <t xml:space="preserve">15/08/2022</t>
  </si>
  <si>
    <t xml:space="preserve">16/08/2022</t>
  </si>
  <si>
    <t xml:space="preserve">17/08/2022</t>
  </si>
  <si>
    <t xml:space="preserve">18/08/2022</t>
  </si>
  <si>
    <t xml:space="preserve">19/08/2022</t>
  </si>
  <si>
    <t xml:space="preserve">20/08/2022</t>
  </si>
  <si>
    <t xml:space="preserve">21/08/2022</t>
  </si>
  <si>
    <t xml:space="preserve">22/08/2022</t>
  </si>
  <si>
    <t xml:space="preserve">23/08/2022</t>
  </si>
  <si>
    <t xml:space="preserve">24/08/2022</t>
  </si>
  <si>
    <t xml:space="preserve">25/08/2022</t>
  </si>
  <si>
    <t xml:space="preserve">26/08/2022</t>
  </si>
  <si>
    <t xml:space="preserve">27/08/2022</t>
  </si>
  <si>
    <t xml:space="preserve">28/08/2022</t>
  </si>
  <si>
    <t xml:space="preserve">29/08/2022</t>
  </si>
  <si>
    <t xml:space="preserve">30/08/2022</t>
  </si>
  <si>
    <t xml:space="preserve">31/08/2022</t>
  </si>
  <si>
    <t xml:space="preserve">01/09/2022</t>
  </si>
  <si>
    <t xml:space="preserve">02/09/2022</t>
  </si>
  <si>
    <t xml:space="preserve">03/09/2022</t>
  </si>
  <si>
    <t xml:space="preserve">04/09/2022</t>
  </si>
  <si>
    <t xml:space="preserve">05/09/2022</t>
  </si>
  <si>
    <t xml:space="preserve">06/09/2022</t>
  </si>
  <si>
    <t xml:space="preserve">07/09/2022</t>
  </si>
  <si>
    <t xml:space="preserve">08/09/2022</t>
  </si>
  <si>
    <t xml:space="preserve">09/09/2022</t>
  </si>
  <si>
    <t xml:space="preserve">10/09/2022</t>
  </si>
  <si>
    <t xml:space="preserve">11/09/2022</t>
  </si>
  <si>
    <t xml:space="preserve">12/09/2022</t>
  </si>
  <si>
    <t xml:space="preserve">13/09/2022</t>
  </si>
  <si>
    <t xml:space="preserve">14/09/2022</t>
  </si>
  <si>
    <t xml:space="preserve">15/09/2022</t>
  </si>
  <si>
    <t xml:space="preserve">16/09/2022</t>
  </si>
  <si>
    <t xml:space="preserve">17/09/2022</t>
  </si>
  <si>
    <t xml:space="preserve">18/09/2022</t>
  </si>
  <si>
    <t xml:space="preserve">19/09/2022</t>
  </si>
  <si>
    <t xml:space="preserve">20/09/2022</t>
  </si>
  <si>
    <t xml:space="preserve">21/09/2022</t>
  </si>
  <si>
    <t xml:space="preserve">22/09/2022</t>
  </si>
  <si>
    <t xml:space="preserve">23/09/2022</t>
  </si>
  <si>
    <t xml:space="preserve">24/09/2022</t>
  </si>
  <si>
    <t xml:space="preserve">25/09/2022</t>
  </si>
  <si>
    <t xml:space="preserve">26/09/2022</t>
  </si>
  <si>
    <t xml:space="preserve">27/09/2022</t>
  </si>
  <si>
    <t xml:space="preserve">28/09/2022</t>
  </si>
  <si>
    <t xml:space="preserve">29/09/2022</t>
  </si>
  <si>
    <t xml:space="preserve">30/09/2022</t>
  </si>
  <si>
    <t xml:space="preserve">01/10/2022</t>
  </si>
  <si>
    <t xml:space="preserve">02/10/2022</t>
  </si>
  <si>
    <t xml:space="preserve">03/10/2022</t>
  </si>
  <si>
    <t xml:space="preserve">04/10/2022</t>
  </si>
  <si>
    <t xml:space="preserve">05/10/2022</t>
  </si>
  <si>
    <t xml:space="preserve">06/10/2022</t>
  </si>
  <si>
    <t xml:space="preserve">07/10/2022</t>
  </si>
  <si>
    <t xml:space="preserve">08/10/2022</t>
  </si>
  <si>
    <t xml:space="preserve">09/10/2022</t>
  </si>
  <si>
    <t xml:space="preserve">10/10/2022</t>
  </si>
  <si>
    <t xml:space="preserve">11/10/2022</t>
  </si>
  <si>
    <t xml:space="preserve">12/10/2022</t>
  </si>
  <si>
    <t xml:space="preserve">13/10/2022</t>
  </si>
  <si>
    <t xml:space="preserve">14/10/2022</t>
  </si>
  <si>
    <t xml:space="preserve">15/10/2022</t>
  </si>
  <si>
    <t xml:space="preserve">16/10/2022</t>
  </si>
  <si>
    <t xml:space="preserve">17/10/2022</t>
  </si>
  <si>
    <t xml:space="preserve">18/10/2022</t>
  </si>
  <si>
    <t xml:space="preserve">19/10/2022</t>
  </si>
  <si>
    <t xml:space="preserve">20/10/2022</t>
  </si>
  <si>
    <t xml:space="preserve">21/10/2022</t>
  </si>
  <si>
    <t xml:space="preserve">22/10/2022</t>
  </si>
  <si>
    <t xml:space="preserve">23/10/2022</t>
  </si>
  <si>
    <t xml:space="preserve">24/10/2022</t>
  </si>
  <si>
    <t xml:space="preserve">25/10/2022</t>
  </si>
  <si>
    <t xml:space="preserve">26/10/2022</t>
  </si>
  <si>
    <t xml:space="preserve">27/10/2022</t>
  </si>
  <si>
    <t xml:space="preserve">28/10/2022</t>
  </si>
  <si>
    <t xml:space="preserve">29/10/2022</t>
  </si>
  <si>
    <t xml:space="preserve">30/10/2022</t>
  </si>
  <si>
    <t xml:space="preserve">31/10/2022</t>
  </si>
  <si>
    <t xml:space="preserve">01/11/2022</t>
  </si>
  <si>
    <t xml:space="preserve">02/11/2022</t>
  </si>
  <si>
    <t xml:space="preserve">03/11/2022</t>
  </si>
  <si>
    <t xml:space="preserve">04/11/2022</t>
  </si>
  <si>
    <t xml:space="preserve">05/11/2022</t>
  </si>
  <si>
    <t xml:space="preserve">06/11/2022</t>
  </si>
  <si>
    <t xml:space="preserve">07/11/2022</t>
  </si>
  <si>
    <t xml:space="preserve">08/11/2022</t>
  </si>
  <si>
    <t xml:space="preserve">09/11/2022</t>
  </si>
  <si>
    <t xml:space="preserve">10/11/2022</t>
  </si>
  <si>
    <t xml:space="preserve">11/11/2022</t>
  </si>
  <si>
    <t xml:space="preserve">12/11/2022</t>
  </si>
  <si>
    <t xml:space="preserve">13/11/2022</t>
  </si>
  <si>
    <t xml:space="preserve">14/11/2022</t>
  </si>
  <si>
    <t xml:space="preserve">15/11/2022</t>
  </si>
  <si>
    <t xml:space="preserve">16/11/2022</t>
  </si>
  <si>
    <t xml:space="preserve">17/11/2022</t>
  </si>
  <si>
    <t xml:space="preserve">18/11/2022</t>
  </si>
  <si>
    <t xml:space="preserve">19/11/2022</t>
  </si>
  <si>
    <t xml:space="preserve">20/11/2022</t>
  </si>
  <si>
    <t xml:space="preserve">21/11/2022</t>
  </si>
  <si>
    <t xml:space="preserve">22/11/2022</t>
  </si>
  <si>
    <t xml:space="preserve">23/11/2022</t>
  </si>
  <si>
    <t xml:space="preserve">24/11/2022</t>
  </si>
  <si>
    <t xml:space="preserve">25/11/2022</t>
  </si>
  <si>
    <t xml:space="preserve">26/11/2022</t>
  </si>
  <si>
    <t xml:space="preserve">27/11/2022</t>
  </si>
  <si>
    <t xml:space="preserve">28/11/2022</t>
  </si>
  <si>
    <t xml:space="preserve">29/11/2022</t>
  </si>
  <si>
    <t xml:space="preserve">30/11/2022</t>
  </si>
  <si>
    <t xml:space="preserve">01/12/2022</t>
  </si>
  <si>
    <t xml:space="preserve">02/12/2022</t>
  </si>
  <si>
    <t xml:space="preserve">03/12/2022</t>
  </si>
  <si>
    <t xml:space="preserve">04/12/2022</t>
  </si>
  <si>
    <t xml:space="preserve">05/12/2022</t>
  </si>
  <si>
    <t xml:space="preserve">06/12/2022</t>
  </si>
  <si>
    <t xml:space="preserve">07/12/2022</t>
  </si>
  <si>
    <t xml:space="preserve">08/12/2022</t>
  </si>
  <si>
    <t xml:space="preserve">09/12/2022</t>
  </si>
  <si>
    <t xml:space="preserve">10/12/2022</t>
  </si>
  <si>
    <t xml:space="preserve">11/12/2022</t>
  </si>
  <si>
    <t xml:space="preserve">12/12/2022</t>
  </si>
  <si>
    <t xml:space="preserve">13/12/2022</t>
  </si>
  <si>
    <t xml:space="preserve">14/12/2022</t>
  </si>
  <si>
    <t xml:space="preserve">15/12/2022</t>
  </si>
  <si>
    <t xml:space="preserve">16/12/2022</t>
  </si>
  <si>
    <t xml:space="preserve">17/12/2022</t>
  </si>
  <si>
    <t xml:space="preserve">18/12/2022</t>
  </si>
  <si>
    <t xml:space="preserve">19/12/2022</t>
  </si>
  <si>
    <t xml:space="preserve">20/12/2022</t>
  </si>
  <si>
    <t xml:space="preserve">21/12/2022</t>
  </si>
  <si>
    <t xml:space="preserve">22/12/2022</t>
  </si>
  <si>
    <t xml:space="preserve">23/12/2022</t>
  </si>
  <si>
    <t xml:space="preserve">24/12/2022</t>
  </si>
  <si>
    <t xml:space="preserve">25/12/2022</t>
  </si>
  <si>
    <t xml:space="preserve">26/12/2022</t>
  </si>
  <si>
    <t xml:space="preserve">27/12/2022</t>
  </si>
  <si>
    <t xml:space="preserve">28/12/2022</t>
  </si>
  <si>
    <t xml:space="preserve">29/12/2022</t>
  </si>
  <si>
    <t xml:space="preserve">30/12/2022</t>
  </si>
  <si>
    <t xml:space="preserve">31/12/2022</t>
  </si>
  <si>
    <t xml:space="preserve">01/01/2023</t>
  </si>
  <si>
    <t xml:space="preserve">02/01/2023</t>
  </si>
  <si>
    <t xml:space="preserve">03/01/2023</t>
  </si>
  <si>
    <t xml:space="preserve">04/01/2023</t>
  </si>
  <si>
    <t xml:space="preserve">05/01/2023</t>
  </si>
  <si>
    <t xml:space="preserve">06/01/2023</t>
  </si>
  <si>
    <t xml:space="preserve">07/01/2023</t>
  </si>
  <si>
    <t xml:space="preserve">08/01/2023</t>
  </si>
  <si>
    <t xml:space="preserve">09/01/2023</t>
  </si>
  <si>
    <t xml:space="preserve">10/01/2023</t>
  </si>
  <si>
    <t xml:space="preserve">11/01/2023</t>
  </si>
  <si>
    <t xml:space="preserve">12/01/2023</t>
  </si>
  <si>
    <t xml:space="preserve">13/01/2023</t>
  </si>
  <si>
    <t xml:space="preserve">14/01/2023</t>
  </si>
  <si>
    <t xml:space="preserve">15/01/2023</t>
  </si>
  <si>
    <t xml:space="preserve">16/01/2023</t>
  </si>
  <si>
    <t xml:space="preserve">17/01/2023</t>
  </si>
  <si>
    <t xml:space="preserve">18/01/2023</t>
  </si>
  <si>
    <t xml:space="preserve">19/01/2023</t>
  </si>
  <si>
    <t xml:space="preserve">20/01/2023</t>
  </si>
  <si>
    <t xml:space="preserve">21/01/2023</t>
  </si>
  <si>
    <t xml:space="preserve">22/01/2023</t>
  </si>
  <si>
    <t xml:space="preserve">23/01/2023</t>
  </si>
  <si>
    <t xml:space="preserve">24/01/2023</t>
  </si>
  <si>
    <t xml:space="preserve">25/01/2023</t>
  </si>
  <si>
    <t xml:space="preserve">26/01/2023</t>
  </si>
  <si>
    <t xml:space="preserve">27/01/2023</t>
  </si>
  <si>
    <t xml:space="preserve">28/01/2023</t>
  </si>
  <si>
    <t xml:space="preserve">29/01/2023</t>
  </si>
  <si>
    <t xml:space="preserve">30/01/2023</t>
  </si>
  <si>
    <t xml:space="preserve">31/01/2023</t>
  </si>
  <si>
    <t xml:space="preserve">NJL</t>
  </si>
  <si>
    <t xml:space="preserve">Benchmark</t>
  </si>
  <si>
    <t xml:space="preserve">Perf fee </t>
  </si>
  <si>
    <t xml:space="preserve">AGAEXE</t>
  </si>
  <si>
    <t xml:space="preserve">Return</t>
  </si>
  <si>
    <t xml:space="preserve">Market value </t>
  </si>
  <si>
    <t xml:space="preserve">Fixed Fee</t>
  </si>
  <si>
    <t xml:space="preserve">Performance Fee</t>
  </si>
  <si>
    <t xml:space="preserve">SBAFRITR</t>
  </si>
  <si>
    <t xml:space="preserve">Benchmark </t>
  </si>
  <si>
    <t xml:space="preserve">Daily diff</t>
  </si>
  <si>
    <t xml:space="preserve">Rel Perf</t>
  </si>
  <si>
    <t xml:space="preserve">Watermark</t>
  </si>
  <si>
    <t xml:space="preserve">Cumulative Fee</t>
  </si>
  <si>
    <t xml:space="preserve">Unit Holding</t>
  </si>
  <si>
    <t xml:space="preserve">per unit (Excl VAT)</t>
  </si>
  <si>
    <t xml:space="preserve">NAV</t>
  </si>
  <si>
    <t xml:space="preserve">(Before Fees)</t>
  </si>
  <si>
    <t xml:space="preserve">1% pa (excl VAT)</t>
  </si>
  <si>
    <t xml:space="preserve">Geometric</t>
  </si>
  <si>
    <t xml:space="preserve">Index</t>
  </si>
  <si>
    <t xml:space="preserve">AGABDA</t>
  </si>
  <si>
    <t xml:space="preserve">CAP PRICE</t>
  </si>
  <si>
    <t xml:space="preserve">INC PRICE</t>
  </si>
  <si>
    <t xml:space="preserve">TOTAL</t>
  </si>
  <si>
    <t xml:space="preserve">PRICE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</si>
</sst>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#,##0"/>
    <numFmt numFmtId="166" formatCode="#,##0.00"/>
    <numFmt numFmtId="167" formatCode="#,##0.0000"/>
    <numFmt numFmtId="168" formatCode="@"/>
    <numFmt numFmtId="169" formatCode="0.00%"/>
    <numFmt numFmtId="170" formatCode="yyyy\/mm\/dd"/>
    <numFmt numFmtId="171" formatCode="_(* #,##0.00_);_(* \(#,##0.00\);_(* \-??_);_(@_)"/>
    <numFmt numFmtId="172" formatCode="0.0000"/>
    <numFmt numFmtId="173" formatCode="dd/mm/yyyy"/>
    <numFmt numFmtId="174" formatCode="0%"/>
    <numFmt numFmtId="175" formatCode="_-* #,##0.0000_-;\-* #,##0.0000_-;_-* \-??_-;_-@"/>
    <numFmt numFmtId="176" formatCode="_ * #,##0.00_ ;_ * \-#,##0.00_ ;_ * \-????_ ;_ @_ "/>
    <numFmt numFmtId="177" formatCode="_ [$€-2]\ * #,##0.00_ ;_ [$€-2]\ * \-#,##0.00_ ;_ [$€-2]\ * \-??_ "/>
    <numFmt numFmtId="178" formatCode="0.00"/>
    <numFmt numFmtId="179" formatCode="_ * #,##0.00_ ;_ * \-#,##0.00_ ;_ * \-??_ ;_ @_ "/>
  </numFmts>
  <fonts count="10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Open Sans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DAEEF3"/>
        <bgColor rgb="FFDDDDDD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4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796875" defaultRowHeight="12.8" zeroHeight="false" outlineLevelRow="0" outlineLevelCol="0"/>
  <cols>
    <col collapsed="false" customWidth="true" hidden="false" outlineLevel="0" max="8" min="1" style="1" width="12.84"/>
    <col collapsed="false" customWidth="true" hidden="true" outlineLevel="0" max="9" min="9" style="1" width="12.84"/>
    <col collapsed="false" customWidth="true" hidden="false" outlineLevel="0" max="11" min="10" style="1" width="12.84"/>
    <col collapsed="false" customWidth="true" hidden="false" outlineLevel="0" max="12" min="12" style="1" width="9.56"/>
    <col collapsed="false" customWidth="true" hidden="false" outlineLevel="0" max="14" min="13" style="1" width="18.99"/>
    <col collapsed="false" customWidth="true" hidden="false" outlineLevel="0" max="16" min="15" style="1" width="9.13"/>
    <col collapsed="false" customWidth="true" hidden="false" outlineLevel="0" max="17" min="17" style="1" width="15.71"/>
    <col collapsed="false" customWidth="true" hidden="false" outlineLevel="0" max="26" min="18" style="1" width="9.13"/>
    <col collapsed="false" customWidth="false" hidden="false" outlineLevel="0" max="1020" min="27" style="1" width="14.43"/>
    <col collapsed="false" customWidth="true" hidden="false" outlineLevel="0" max="1024" min="1021" style="0" width="12.69"/>
  </cols>
  <sheetData>
    <row r="1" customFormat="false" ht="12.75" hidden="false" customHeight="tru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5"/>
    </row>
    <row r="2" customFormat="false" ht="12.75" hidden="false" customHeight="true" outlineLevel="0" collapsed="false">
      <c r="A2" s="2"/>
      <c r="B2" s="3"/>
      <c r="C2" s="4"/>
      <c r="D2" s="4"/>
      <c r="E2" s="4"/>
      <c r="F2" s="4"/>
      <c r="G2" s="4"/>
      <c r="H2" s="4"/>
      <c r="I2" s="5"/>
    </row>
    <row r="3" customFormat="false" ht="12.75" hidden="false" customHeight="true" outlineLevel="0" collapsed="false">
      <c r="A3" s="6" t="s">
        <v>1</v>
      </c>
      <c r="B3" s="7" t="s">
        <v>2</v>
      </c>
      <c r="C3" s="4"/>
      <c r="D3" s="0"/>
      <c r="E3" s="8" t="s">
        <v>3</v>
      </c>
      <c r="F3" s="4"/>
      <c r="G3" s="9" t="n">
        <f aca="false">J437</f>
        <v>2.0821</v>
      </c>
      <c r="H3" s="4"/>
      <c r="I3" s="5"/>
      <c r="M3" s="0"/>
      <c r="N3" s="0"/>
      <c r="O3" s="0"/>
    </row>
    <row r="4" customFormat="false" ht="12.75" hidden="false" customHeight="true" outlineLevel="0" collapsed="false">
      <c r="A4" s="6" t="s">
        <v>4</v>
      </c>
      <c r="B4" s="7" t="s">
        <v>5</v>
      </c>
      <c r="C4" s="4"/>
      <c r="D4" s="0"/>
      <c r="E4" s="8" t="s">
        <v>6</v>
      </c>
      <c r="F4" s="4"/>
      <c r="G4" s="9" t="n">
        <f aca="false">K437</f>
        <v>1.61910463359975</v>
      </c>
      <c r="H4" s="4"/>
      <c r="I4" s="5"/>
      <c r="M4" s="0"/>
      <c r="N4" s="0"/>
      <c r="O4" s="0"/>
    </row>
    <row r="5" customFormat="false" ht="12.75" hidden="false" customHeight="true" outlineLevel="0" collapsed="false">
      <c r="A5" s="10"/>
      <c r="B5" s="3"/>
      <c r="C5" s="4"/>
      <c r="D5" s="4"/>
      <c r="E5" s="4"/>
      <c r="F5" s="4"/>
      <c r="G5" s="4"/>
      <c r="H5" s="4"/>
      <c r="I5" s="5"/>
    </row>
    <row r="6" s="17" customFormat="true" ht="12.75" hidden="false" customHeight="true" outlineLevel="0" collapsed="false">
      <c r="A6" s="11" t="s">
        <v>7</v>
      </c>
      <c r="B6" s="12" t="s">
        <v>8</v>
      </c>
      <c r="C6" s="12"/>
      <c r="D6" s="12"/>
      <c r="E6" s="13" t="s">
        <v>9</v>
      </c>
      <c r="F6" s="13"/>
      <c r="G6" s="13"/>
      <c r="H6" s="14" t="s">
        <v>10</v>
      </c>
      <c r="I6" s="15"/>
      <c r="J6" s="16" t="s">
        <v>3</v>
      </c>
      <c r="K6" s="16" t="s">
        <v>11</v>
      </c>
      <c r="AMG6" s="0"/>
      <c r="AMH6" s="0"/>
      <c r="AMI6" s="0"/>
      <c r="AMJ6" s="0"/>
    </row>
    <row r="7" s="17" customFormat="true" ht="12.75" hidden="false" customHeight="true" outlineLevel="0" collapsed="false">
      <c r="A7" s="11"/>
      <c r="B7" s="12" t="s">
        <v>12</v>
      </c>
      <c r="C7" s="12"/>
      <c r="D7" s="16" t="s">
        <v>13</v>
      </c>
      <c r="E7" s="18" t="s">
        <v>14</v>
      </c>
      <c r="F7" s="18"/>
      <c r="G7" s="19" t="s">
        <v>13</v>
      </c>
      <c r="H7" s="14"/>
      <c r="I7" s="15"/>
      <c r="J7" s="16"/>
      <c r="K7" s="16"/>
      <c r="AMG7" s="0"/>
      <c r="AMH7" s="0"/>
      <c r="AMI7" s="0"/>
      <c r="AMJ7" s="0"/>
    </row>
    <row r="8" s="17" customFormat="true" ht="12.75" hidden="false" customHeight="true" outlineLevel="0" collapsed="false">
      <c r="A8" s="11"/>
      <c r="B8" s="12" t="s">
        <v>15</v>
      </c>
      <c r="C8" s="12"/>
      <c r="D8" s="16"/>
      <c r="E8" s="18" t="s">
        <v>15</v>
      </c>
      <c r="F8" s="18"/>
      <c r="G8" s="19"/>
      <c r="H8" s="14"/>
      <c r="I8" s="15"/>
      <c r="J8" s="16"/>
      <c r="K8" s="16"/>
      <c r="AMG8" s="0"/>
      <c r="AMH8" s="0"/>
      <c r="AMI8" s="0"/>
      <c r="AMJ8" s="0"/>
    </row>
    <row r="9" s="17" customFormat="true" ht="12.8" hidden="false" customHeight="false" outlineLevel="0" collapsed="false">
      <c r="A9" s="11"/>
      <c r="B9" s="20" t="s">
        <v>16</v>
      </c>
      <c r="C9" s="21" t="s">
        <v>17</v>
      </c>
      <c r="D9" s="16"/>
      <c r="E9" s="22" t="s">
        <v>16</v>
      </c>
      <c r="F9" s="23" t="s">
        <v>17</v>
      </c>
      <c r="G9" s="19"/>
      <c r="H9" s="14"/>
      <c r="I9" s="15"/>
      <c r="J9" s="16"/>
      <c r="K9" s="16"/>
      <c r="AMG9" s="0"/>
      <c r="AMH9" s="0"/>
      <c r="AMI9" s="0"/>
      <c r="AMJ9" s="0"/>
    </row>
    <row r="10" customFormat="false" ht="12.75" hidden="false" customHeight="true" outlineLevel="0" collapsed="false">
      <c r="A10" s="24" t="s">
        <v>18</v>
      </c>
      <c r="B10" s="25" t="n">
        <v>0</v>
      </c>
      <c r="C10" s="25" t="n">
        <v>0</v>
      </c>
      <c r="D10" s="25" t="n">
        <f aca="false">SUM(B10:C10)</f>
        <v>0</v>
      </c>
      <c r="E10" s="26" t="n">
        <v>0</v>
      </c>
      <c r="F10" s="26" t="n">
        <v>0</v>
      </c>
      <c r="G10" s="27" t="n">
        <f aca="false">SUM(E10:F10)</f>
        <v>0</v>
      </c>
      <c r="H10" s="28"/>
      <c r="I10" s="5"/>
      <c r="J10" s="29"/>
      <c r="K10" s="30"/>
      <c r="M10" s="31"/>
    </row>
    <row r="11" customFormat="false" ht="12.75" hidden="false" customHeight="true" outlineLevel="0" collapsed="false">
      <c r="A11" s="24" t="s">
        <v>19</v>
      </c>
      <c r="B11" s="25" t="n">
        <v>15732.65</v>
      </c>
      <c r="C11" s="25" t="n">
        <v>3251.5</v>
      </c>
      <c r="D11" s="25" t="n">
        <f aca="false">SUM(B11:C11)</f>
        <v>18984.15</v>
      </c>
      <c r="E11" s="26" t="n">
        <v>15732.65</v>
      </c>
      <c r="F11" s="26" t="n">
        <v>3251.5</v>
      </c>
      <c r="G11" s="27" t="n">
        <f aca="false">SUM(E11:F11)</f>
        <v>18984.15</v>
      </c>
      <c r="H11" s="28" t="n">
        <f aca="false">IF(D10&lt;&gt;"",(D11-(D10+G11))/(D10+G11)*100,0)</f>
        <v>0</v>
      </c>
      <c r="I11" s="5" t="n">
        <f aca="false">1+H11/100</f>
        <v>1</v>
      </c>
      <c r="J11" s="29" t="n">
        <f aca="false">ROUNDUP((PRODUCT($I$11:I11)-1),4)</f>
        <v>0</v>
      </c>
      <c r="K11" s="30" t="n">
        <f aca="false">((1+(ROUNDUP(J11*100,2))/100)^(365.25/(A11-$A$11+1))-1)</f>
        <v>0</v>
      </c>
      <c r="M11" s="31"/>
    </row>
    <row r="12" customFormat="false" ht="12.75" hidden="false" customHeight="true" outlineLevel="0" collapsed="false">
      <c r="A12" s="24" t="s">
        <v>20</v>
      </c>
      <c r="B12" s="25" t="n">
        <v>20605.56</v>
      </c>
      <c r="C12" s="25" t="n">
        <v>3240</v>
      </c>
      <c r="D12" s="25" t="n">
        <f aca="false">SUM(B12:C12)</f>
        <v>23845.56</v>
      </c>
      <c r="E12" s="26" t="n">
        <v>4755.13</v>
      </c>
      <c r="F12" s="26" t="n">
        <v>0</v>
      </c>
      <c r="G12" s="27" t="n">
        <f aca="false">SUM(E12:F12)</f>
        <v>4755.13</v>
      </c>
      <c r="H12" s="28" t="n">
        <f aca="false">IF(D11&lt;&gt;"",(D12-(D11+G12))/(D11+G12)*100,0)</f>
        <v>0.447696813045715</v>
      </c>
      <c r="I12" s="5" t="n">
        <f aca="false">1+H12/100</f>
        <v>1.00447696813046</v>
      </c>
      <c r="J12" s="29" t="n">
        <f aca="false">ROUNDUP((PRODUCT($I$11:I12)-1),4)</f>
        <v>0.0045</v>
      </c>
      <c r="K12" s="30" t="n">
        <f aca="false">((1+(ROUNDUP(J12*100,2))/100)^(365.25/(A12-$A$11+1))-1)</f>
        <v>1.27042934063907</v>
      </c>
      <c r="N12" s="31"/>
      <c r="O12" s="31"/>
      <c r="P12" s="31"/>
    </row>
    <row r="13" customFormat="false" ht="12.75" hidden="false" customHeight="true" outlineLevel="0" collapsed="false">
      <c r="A13" s="24" t="s">
        <v>21</v>
      </c>
      <c r="B13" s="25" t="n">
        <v>20573.93</v>
      </c>
      <c r="C13" s="25" t="n">
        <v>3877.8</v>
      </c>
      <c r="D13" s="25" t="n">
        <f aca="false">SUM(B13:C13)</f>
        <v>24451.73</v>
      </c>
      <c r="E13" s="26" t="n">
        <v>0</v>
      </c>
      <c r="F13" s="26" t="n">
        <v>646.3</v>
      </c>
      <c r="G13" s="27" t="n">
        <f aca="false">SUM(E13:F13)</f>
        <v>646.3</v>
      </c>
      <c r="H13" s="28" t="n">
        <f aca="false">IF(D12&lt;&gt;"",(D13-(D12+G13))/(D12+G13)*100,0)</f>
        <v>-0.163850356812431</v>
      </c>
      <c r="I13" s="5" t="n">
        <f aca="false">1+H13/100</f>
        <v>0.998361496431876</v>
      </c>
      <c r="J13" s="29" t="n">
        <f aca="false">ROUNDUP((PRODUCT($I$11:I13)-1),4)</f>
        <v>0.0029</v>
      </c>
      <c r="K13" s="30" t="n">
        <f aca="false">((1+(ROUNDUP(J13*100,2))/100)^(365.25/(A13-$A$11+1))-1)</f>
        <v>0.422710747421018</v>
      </c>
      <c r="M13" s="31"/>
      <c r="Q13" s="30"/>
    </row>
    <row r="14" customFormat="false" ht="12.75" hidden="false" customHeight="true" outlineLevel="0" collapsed="false">
      <c r="A14" s="24" t="s">
        <v>22</v>
      </c>
      <c r="B14" s="25" t="n">
        <v>20573.93</v>
      </c>
      <c r="C14" s="25" t="n">
        <v>3877.8</v>
      </c>
      <c r="D14" s="25" t="n">
        <f aca="false">SUM(B14:C14)</f>
        <v>24451.73</v>
      </c>
      <c r="E14" s="26" t="n">
        <v>0</v>
      </c>
      <c r="F14" s="26" t="n">
        <v>0</v>
      </c>
      <c r="G14" s="27" t="n">
        <f aca="false">SUM(E14:F14)</f>
        <v>0</v>
      </c>
      <c r="H14" s="28" t="n">
        <f aca="false">IF(D13&lt;&gt;"",(D14-(D13+G14))/(D13+G14)*100,0)</f>
        <v>0</v>
      </c>
      <c r="I14" s="5" t="n">
        <f aca="false">1+H14/100</f>
        <v>1</v>
      </c>
      <c r="J14" s="29" t="n">
        <f aca="false">ROUNDUP((PRODUCT($I$11:I14)-1),4)</f>
        <v>0.0029</v>
      </c>
      <c r="K14" s="30" t="n">
        <f aca="false">((1+(ROUNDUP(J14*100,2))/100)^(365.25/(A14-$A$11+1))-1)</f>
        <v>0.302679141263526</v>
      </c>
      <c r="M14" s="31"/>
      <c r="Q14" s="30"/>
    </row>
    <row r="15" customFormat="false" ht="12.75" hidden="false" customHeight="true" outlineLevel="0" collapsed="false">
      <c r="A15" s="24" t="s">
        <v>23</v>
      </c>
      <c r="B15" s="25" t="n">
        <v>20573.93</v>
      </c>
      <c r="C15" s="25" t="n">
        <v>3877.8</v>
      </c>
      <c r="D15" s="25" t="n">
        <f aca="false">SUM(B15:C15)</f>
        <v>24451.73</v>
      </c>
      <c r="E15" s="26" t="n">
        <v>0</v>
      </c>
      <c r="F15" s="26" t="n">
        <v>0</v>
      </c>
      <c r="G15" s="27" t="n">
        <f aca="false">SUM(E15:F15)</f>
        <v>0</v>
      </c>
      <c r="H15" s="28" t="n">
        <f aca="false">IF(D14&lt;&gt;"",(D15-(D14+G15))/(D14+G15)*100,0)</f>
        <v>0</v>
      </c>
      <c r="I15" s="5" t="n">
        <f aca="false">1+H15/100</f>
        <v>1</v>
      </c>
      <c r="J15" s="29" t="n">
        <f aca="false">ROUNDUP((PRODUCT($I$11:I15)-1),4)</f>
        <v>0.0029</v>
      </c>
      <c r="K15" s="30" t="n">
        <f aca="false">((1+(ROUNDUP(J15*100,2))/100)^(365.25/(A15-$A$11+1))-1)</f>
        <v>0.235577432307156</v>
      </c>
      <c r="M15" s="31"/>
      <c r="Q15" s="30"/>
    </row>
    <row r="16" customFormat="false" ht="12.75" hidden="false" customHeight="true" outlineLevel="0" collapsed="false">
      <c r="A16" s="24" t="s">
        <v>24</v>
      </c>
      <c r="B16" s="25" t="n">
        <v>20563.66</v>
      </c>
      <c r="C16" s="25" t="n">
        <v>3885.6</v>
      </c>
      <c r="D16" s="25" t="n">
        <f aca="false">SUM(B16:C16)</f>
        <v>24449.26</v>
      </c>
      <c r="E16" s="26" t="n">
        <v>0</v>
      </c>
      <c r="F16" s="26" t="n">
        <v>0</v>
      </c>
      <c r="G16" s="27" t="n">
        <f aca="false">SUM(E16:F16)</f>
        <v>0</v>
      </c>
      <c r="H16" s="28" t="n">
        <f aca="false">IF(D15&lt;&gt;"",(D16-(D15+G16))/(D15+G16)*100,0)</f>
        <v>-0.0101015347380376</v>
      </c>
      <c r="I16" s="5" t="n">
        <f aca="false">1+H16/100</f>
        <v>0.99989898465262</v>
      </c>
      <c r="J16" s="29" t="n">
        <f aca="false">ROUNDUP((PRODUCT($I$11:I16)-1),4)</f>
        <v>0.0028</v>
      </c>
      <c r="K16" s="30" t="n">
        <f aca="false">((1+(ROUNDUP(J16*100,2))/100)^(365.25/(A16-$A$11+1))-1)</f>
        <v>0.185555942677303</v>
      </c>
      <c r="M16" s="31"/>
      <c r="Q16" s="30"/>
    </row>
    <row r="17" customFormat="false" ht="12.75" hidden="false" customHeight="true" outlineLevel="0" collapsed="false">
      <c r="A17" s="24" t="s">
        <v>25</v>
      </c>
      <c r="B17" s="25" t="n">
        <v>22206.84</v>
      </c>
      <c r="C17" s="25" t="n">
        <v>4008</v>
      </c>
      <c r="D17" s="25" t="n">
        <f aca="false">SUM(B17:C17)</f>
        <v>26214.84</v>
      </c>
      <c r="E17" s="26" t="n">
        <v>0</v>
      </c>
      <c r="F17" s="26" t="n">
        <v>0</v>
      </c>
      <c r="G17" s="27" t="n">
        <f aca="false">SUM(E17:F17)</f>
        <v>0</v>
      </c>
      <c r="H17" s="28" t="n">
        <f aca="false">IF(D16&lt;&gt;"",(D17-(D16+G17))/(D16+G17)*100,0)</f>
        <v>7.22140465601005</v>
      </c>
      <c r="I17" s="5" t="n">
        <f aca="false">1+H17/100</f>
        <v>1.0722140465601</v>
      </c>
      <c r="J17" s="29" t="n">
        <f aca="false">ROUNDUP((PRODUCT($I$11:I17)-1),4)</f>
        <v>0.0752</v>
      </c>
      <c r="K17" s="30" t="n">
        <f aca="false">((1+(ROUNDUP(J17*100,2))/100)^(365.25/(A17-$A$11+1))-1)</f>
        <v>42.9606776367646</v>
      </c>
      <c r="M17" s="31"/>
      <c r="Q17" s="30"/>
    </row>
    <row r="18" customFormat="false" ht="12.75" hidden="false" customHeight="true" outlineLevel="0" collapsed="false">
      <c r="A18" s="24" t="s">
        <v>26</v>
      </c>
      <c r="B18" s="25" t="n">
        <v>22073.49</v>
      </c>
      <c r="C18" s="25" t="n">
        <v>4308.85</v>
      </c>
      <c r="D18" s="25" t="n">
        <f aca="false">SUM(B18:C18)</f>
        <v>26382.34</v>
      </c>
      <c r="E18" s="26" t="n">
        <v>0</v>
      </c>
      <c r="F18" s="26" t="n">
        <v>0</v>
      </c>
      <c r="G18" s="27" t="n">
        <f aca="false">SUM(E18:F18)</f>
        <v>0</v>
      </c>
      <c r="H18" s="28" t="n">
        <f aca="false">IF(D17&lt;&gt;"",(D18-(D17+G18))/(D17+G18)*100,0)</f>
        <v>0.638951067410687</v>
      </c>
      <c r="I18" s="5" t="n">
        <f aca="false">1+H18/100</f>
        <v>1.00638951067411</v>
      </c>
      <c r="J18" s="29" t="n">
        <f aca="false">ROUNDUP((PRODUCT($I$11:I18)-1),4)</f>
        <v>0.0821</v>
      </c>
      <c r="K18" s="30" t="n">
        <f aca="false">((1+(ROUNDUP(J18*100,2))/100)^(365.25/(A18-$A$11+1))-1)</f>
        <v>35.6877304029811</v>
      </c>
      <c r="M18" s="31"/>
      <c r="Q18" s="30"/>
    </row>
    <row r="19" customFormat="false" ht="12.75" hidden="false" customHeight="true" outlineLevel="0" collapsed="false">
      <c r="A19" s="24" t="s">
        <v>27</v>
      </c>
      <c r="B19" s="25" t="n">
        <v>22174.18</v>
      </c>
      <c r="C19" s="25" t="n">
        <v>4287.4</v>
      </c>
      <c r="D19" s="25" t="n">
        <f aca="false">SUM(B19:C19)</f>
        <v>26461.58</v>
      </c>
      <c r="E19" s="26" t="n">
        <v>0</v>
      </c>
      <c r="F19" s="26" t="n">
        <v>0</v>
      </c>
      <c r="G19" s="27" t="n">
        <f aca="false">SUM(E19:F19)</f>
        <v>0</v>
      </c>
      <c r="H19" s="28" t="n">
        <f aca="false">IF(D18&lt;&gt;"",(D19-(D18+G19))/(D18+G19)*100,0)</f>
        <v>0.300352432725823</v>
      </c>
      <c r="I19" s="5" t="n">
        <f aca="false">1+H19/100</f>
        <v>1.00300352432726</v>
      </c>
      <c r="J19" s="29" t="n">
        <f aca="false">ROUNDUP((PRODUCT($I$11:I19)-1),4)</f>
        <v>0.0853</v>
      </c>
      <c r="K19" s="30" t="n">
        <f aca="false">((1+(ROUNDUP(J19*100,2))/100)^(365.25/(A19-$A$11+1))-1)</f>
        <v>26.7159331713229</v>
      </c>
      <c r="M19" s="31"/>
      <c r="Q19" s="30"/>
    </row>
    <row r="20" customFormat="false" ht="12.75" hidden="false" customHeight="true" outlineLevel="0" collapsed="false">
      <c r="A20" s="24" t="s">
        <v>28</v>
      </c>
      <c r="B20" s="25" t="n">
        <v>22428.11</v>
      </c>
      <c r="C20" s="25" t="n">
        <v>4273.75</v>
      </c>
      <c r="D20" s="25" t="n">
        <f aca="false">SUM(B20:C20)</f>
        <v>26701.86</v>
      </c>
      <c r="E20" s="26" t="n">
        <v>0</v>
      </c>
      <c r="F20" s="26" t="n">
        <v>0</v>
      </c>
      <c r="G20" s="27" t="n">
        <f aca="false">SUM(E20:F20)</f>
        <v>0</v>
      </c>
      <c r="H20" s="28" t="n">
        <f aca="false">IF(D19&lt;&gt;"",(D20-(D19+G20))/(D19+G20)*100,0)</f>
        <v>0.908033458319567</v>
      </c>
      <c r="I20" s="5" t="n">
        <f aca="false">1+H20/100</f>
        <v>1.0090803345832</v>
      </c>
      <c r="J20" s="29" t="n">
        <f aca="false">ROUNDUP((PRODUCT($I$11:I20)-1),4)</f>
        <v>0.0952</v>
      </c>
      <c r="K20" s="30" t="n">
        <f aca="false">((1+(ROUNDUP(J20*100,2))/100)^(365.25/(A20-$A$11+1))-1)</f>
        <v>26.7011448339998</v>
      </c>
      <c r="M20" s="31"/>
      <c r="Q20" s="30"/>
    </row>
    <row r="21" customFormat="false" ht="12.75" hidden="false" customHeight="true" outlineLevel="0" collapsed="false">
      <c r="A21" s="24" t="s">
        <v>29</v>
      </c>
      <c r="B21" s="25" t="n">
        <v>22428.11</v>
      </c>
      <c r="C21" s="25" t="n">
        <v>4273.75</v>
      </c>
      <c r="D21" s="25" t="n">
        <f aca="false">SUM(B21:C21)</f>
        <v>26701.86</v>
      </c>
      <c r="E21" s="26" t="n">
        <v>0</v>
      </c>
      <c r="F21" s="26" t="n">
        <v>0</v>
      </c>
      <c r="G21" s="27" t="n">
        <f aca="false">SUM(E21:F21)</f>
        <v>0</v>
      </c>
      <c r="H21" s="28" t="n">
        <f aca="false">IF(D20&lt;&gt;"",(D21-(D20+G21))/(D20+G21)*100,0)</f>
        <v>0</v>
      </c>
      <c r="I21" s="5" t="n">
        <f aca="false">1+H21/100</f>
        <v>1</v>
      </c>
      <c r="J21" s="29" t="n">
        <f aca="false">ROUNDUP((PRODUCT($I$11:I21)-1),4)</f>
        <v>0.0952</v>
      </c>
      <c r="K21" s="30" t="n">
        <f aca="false">((1+(ROUNDUP(J21*100,2))/100)^(365.25/(A21-$A$11+1))-1)</f>
        <v>19.4814906612225</v>
      </c>
      <c r="M21" s="31"/>
      <c r="Q21" s="30"/>
    </row>
    <row r="22" customFormat="false" ht="12.75" hidden="false" customHeight="true" outlineLevel="0" collapsed="false">
      <c r="A22" s="24" t="s">
        <v>30</v>
      </c>
      <c r="B22" s="25" t="n">
        <v>24874.81</v>
      </c>
      <c r="C22" s="25" t="n">
        <v>4273.75</v>
      </c>
      <c r="D22" s="25" t="n">
        <f aca="false">SUM(B22:C22)</f>
        <v>29148.56</v>
      </c>
      <c r="E22" s="26" t="n">
        <v>0</v>
      </c>
      <c r="F22" s="26" t="n">
        <v>0</v>
      </c>
      <c r="G22" s="27" t="n">
        <f aca="false">SUM(E22:F22)</f>
        <v>0</v>
      </c>
      <c r="H22" s="28" t="n">
        <f aca="false">IF(D21&lt;&gt;"",(D22-(D21+G22))/(D21+G22)*100,0)</f>
        <v>9.16303208840134</v>
      </c>
      <c r="I22" s="5" t="n">
        <f aca="false">1+H22/100</f>
        <v>1.09163032088401</v>
      </c>
      <c r="J22" s="29" t="n">
        <f aca="false">ROUNDUP((PRODUCT($I$11:I22)-1),4)</f>
        <v>0.1955</v>
      </c>
      <c r="K22" s="30" t="n">
        <f aca="false">((1+(ROUNDUP(J22*100,2))/100)^(365.25/(A22-$A$11+1))-1)</f>
        <v>228.305966426193</v>
      </c>
      <c r="M22" s="31"/>
      <c r="Q22" s="30"/>
    </row>
    <row r="23" customFormat="false" ht="12.75" hidden="false" customHeight="true" outlineLevel="0" collapsed="false">
      <c r="A23" s="24" t="s">
        <v>31</v>
      </c>
      <c r="B23" s="25" t="n">
        <v>24709.16</v>
      </c>
      <c r="C23" s="25" t="n">
        <v>4323</v>
      </c>
      <c r="D23" s="25" t="n">
        <f aca="false">SUM(B23:C23)</f>
        <v>29032.16</v>
      </c>
      <c r="E23" s="26" t="n">
        <v>0</v>
      </c>
      <c r="F23" s="26" t="n">
        <v>0</v>
      </c>
      <c r="G23" s="27" t="n">
        <f aca="false">SUM(E23:F23)</f>
        <v>0</v>
      </c>
      <c r="H23" s="28" t="n">
        <f aca="false">IF(D22&lt;&gt;"",(D23-(D22+G23))/(D22+G23)*100,0)</f>
        <v>-0.399333620597386</v>
      </c>
      <c r="I23" s="5" t="n">
        <f aca="false">1+H23/100</f>
        <v>0.996006663794026</v>
      </c>
      <c r="J23" s="29" t="n">
        <f aca="false">ROUNDUP((PRODUCT($I$11:I23)-1),4)</f>
        <v>0.1907</v>
      </c>
      <c r="K23" s="30" t="n">
        <f aca="false">((1+(ROUNDUP(J23*100,2))/100)^(365.25/(A23-$A$11+1))-1)</f>
        <v>133.820082760964</v>
      </c>
      <c r="M23" s="31"/>
      <c r="Q23" s="30"/>
    </row>
    <row r="24" customFormat="false" ht="12.75" hidden="false" customHeight="true" outlineLevel="0" collapsed="false">
      <c r="A24" s="24" t="s">
        <v>32</v>
      </c>
      <c r="B24" s="25" t="n">
        <v>24636.88</v>
      </c>
      <c r="C24" s="25" t="n">
        <v>4311.12</v>
      </c>
      <c r="D24" s="25" t="n">
        <f aca="false">SUM(B24:C24)</f>
        <v>28948</v>
      </c>
      <c r="E24" s="26" t="n">
        <v>0</v>
      </c>
      <c r="F24" s="26" t="n">
        <v>0</v>
      </c>
      <c r="G24" s="27" t="n">
        <f aca="false">SUM(E24:F24)</f>
        <v>0</v>
      </c>
      <c r="H24" s="28" t="n">
        <f aca="false">IF(D23&lt;&gt;"",(D24-(D23+G24))/(D23+G24)*100,0)</f>
        <v>-0.289885423612986</v>
      </c>
      <c r="I24" s="5" t="n">
        <f aca="false">1+H24/100</f>
        <v>0.99710114576387</v>
      </c>
      <c r="J24" s="29" t="n">
        <f aca="false">ROUNDUP((PRODUCT($I$11:I24)-1),4)</f>
        <v>0.1873</v>
      </c>
      <c r="K24" s="30" t="n">
        <f aca="false">((1+(ROUNDUP(J24*100,2))/100)^(365.25/(A24-$A$11+1))-1)</f>
        <v>87.1514270864815</v>
      </c>
      <c r="M24" s="31"/>
      <c r="Q24" s="30"/>
    </row>
    <row r="25" customFormat="false" ht="12.75" hidden="false" customHeight="true" outlineLevel="0" collapsed="false">
      <c r="A25" s="24" t="s">
        <v>33</v>
      </c>
      <c r="B25" s="25" t="n">
        <v>24882.49</v>
      </c>
      <c r="C25" s="25" t="n">
        <v>4323.66</v>
      </c>
      <c r="D25" s="25" t="n">
        <f aca="false">SUM(B25:C25)</f>
        <v>29206.15</v>
      </c>
      <c r="E25" s="26" t="n">
        <v>0</v>
      </c>
      <c r="F25" s="26" t="n">
        <v>0</v>
      </c>
      <c r="G25" s="27" t="n">
        <f aca="false">SUM(E25:F25)</f>
        <v>0</v>
      </c>
      <c r="H25" s="28" t="n">
        <f aca="false">IF(D24&lt;&gt;"",(D25-(D24+G25))/(D24+G25)*100,0)</f>
        <v>0.891771452259228</v>
      </c>
      <c r="I25" s="5" t="n">
        <f aca="false">1+H25/100</f>
        <v>1.00891771452259</v>
      </c>
      <c r="J25" s="29" t="n">
        <f aca="false">ROUNDUP((PRODUCT($I$11:I25)-1),4)</f>
        <v>0.1979</v>
      </c>
      <c r="K25" s="30" t="n">
        <f aca="false">((1+(ROUNDUP(J25*100,2))/100)^(365.25/(A25-$A$11+1))-1)</f>
        <v>80.1971443493576</v>
      </c>
      <c r="Q25" s="30"/>
    </row>
    <row r="26" customFormat="false" ht="12.75" hidden="false" customHeight="true" outlineLevel="0" collapsed="false">
      <c r="A26" s="24" t="s">
        <v>34</v>
      </c>
      <c r="B26" s="25" t="n">
        <v>24541.15</v>
      </c>
      <c r="C26" s="25" t="n">
        <v>4323.66</v>
      </c>
      <c r="D26" s="25" t="n">
        <f aca="false">SUM(B26:C26)</f>
        <v>28864.81</v>
      </c>
      <c r="E26" s="26" t="n">
        <v>0</v>
      </c>
      <c r="F26" s="26" t="n">
        <v>0</v>
      </c>
      <c r="G26" s="27" t="n">
        <f aca="false">SUM(E26:F26)</f>
        <v>0</v>
      </c>
      <c r="H26" s="28" t="n">
        <f aca="false">IF(D25&lt;&gt;"",(D26-(D25+G26))/(D25+G26)*100,0)</f>
        <v>-1.16872644973747</v>
      </c>
      <c r="I26" s="5" t="n">
        <f aca="false">1+H26/100</f>
        <v>0.988312735502625</v>
      </c>
      <c r="J26" s="29" t="n">
        <f aca="false">ROUNDUP((PRODUCT($I$11:I26)-1),4)</f>
        <v>0.1839</v>
      </c>
      <c r="K26" s="30" t="n">
        <f aca="false">((1+(ROUNDUP(J26*100,2))/100)^(365.25/(A26-$A$11+1))-1)</f>
        <v>46.1676732956038</v>
      </c>
    </row>
    <row r="27" customFormat="false" ht="12.75" hidden="false" customHeight="true" outlineLevel="0" collapsed="false">
      <c r="A27" s="24" t="s">
        <v>35</v>
      </c>
      <c r="B27" s="25" t="n">
        <v>25098.53</v>
      </c>
      <c r="C27" s="25" t="n">
        <v>4296.6</v>
      </c>
      <c r="D27" s="25" t="n">
        <f aca="false">SUM(B27:C27)</f>
        <v>29395.13</v>
      </c>
      <c r="E27" s="26" t="n">
        <v>0</v>
      </c>
      <c r="F27" s="26" t="n">
        <v>0</v>
      </c>
      <c r="G27" s="27" t="n">
        <f aca="false">SUM(E27:F27)</f>
        <v>0</v>
      </c>
      <c r="H27" s="28" t="n">
        <f aca="false">IF(D26&lt;&gt;"",(D27-(D26+G27))/(D26+G27)*100,0)</f>
        <v>1.83725442848921</v>
      </c>
      <c r="I27" s="5" t="n">
        <f aca="false">1+H27/100</f>
        <v>1.01837254428489</v>
      </c>
      <c r="J27" s="29" t="n">
        <f aca="false">ROUNDUP((PRODUCT($I$11:I27)-1),4)</f>
        <v>0.2056</v>
      </c>
      <c r="K27" s="30" t="n">
        <f aca="false">((1+(ROUNDUP(J27*100,2))/100)^(365.25/(A27-$A$11+1))-1)</f>
        <v>54.5489021112744</v>
      </c>
    </row>
    <row r="28" customFormat="false" ht="12.75" hidden="false" customHeight="true" outlineLevel="0" collapsed="false">
      <c r="A28" s="24" t="s">
        <v>36</v>
      </c>
      <c r="B28" s="25" t="n">
        <v>25098.53</v>
      </c>
      <c r="C28" s="25" t="n">
        <v>4361.7</v>
      </c>
      <c r="D28" s="25" t="n">
        <f aca="false">SUM(B28:C28)</f>
        <v>29460.23</v>
      </c>
      <c r="E28" s="26" t="n">
        <v>0</v>
      </c>
      <c r="F28" s="26" t="n">
        <v>0</v>
      </c>
      <c r="G28" s="27" t="n">
        <f aca="false">SUM(E28:F28)</f>
        <v>0</v>
      </c>
      <c r="H28" s="28" t="n">
        <f aca="false">IF(D27&lt;&gt;"",(D28-(D27+G28))/(D27+G28)*100,0)</f>
        <v>0.221465256319677</v>
      </c>
      <c r="I28" s="5" t="n">
        <f aca="false">1+H28/100</f>
        <v>1.0022146525632</v>
      </c>
      <c r="J28" s="29" t="n">
        <f aca="false">ROUNDUP((PRODUCT($I$11:I28)-1),4)</f>
        <v>0.2083</v>
      </c>
      <c r="K28" s="30" t="n">
        <f aca="false">((1+(ROUNDUP(J28*100,2))/100)^(365.25/(A28-$A$11+1))-1)</f>
        <v>45.5010920917877</v>
      </c>
      <c r="M28" s="31"/>
      <c r="N28" s="31"/>
    </row>
    <row r="29" customFormat="false" ht="12.75" hidden="false" customHeight="true" outlineLevel="0" collapsed="false">
      <c r="A29" s="24" t="s">
        <v>37</v>
      </c>
      <c r="B29" s="25" t="n">
        <v>25098.53</v>
      </c>
      <c r="C29" s="25" t="n">
        <v>4361.7</v>
      </c>
      <c r="D29" s="25" t="n">
        <f aca="false">SUM(B29:C29)</f>
        <v>29460.23</v>
      </c>
      <c r="E29" s="26" t="n">
        <v>0</v>
      </c>
      <c r="F29" s="26" t="n">
        <v>0</v>
      </c>
      <c r="G29" s="27" t="n">
        <f aca="false">SUM(E29:F29)</f>
        <v>0</v>
      </c>
      <c r="H29" s="28" t="n">
        <f aca="false">IF(D28&lt;&gt;"",(D29-(D28+G29))/(D28+G29)*100,0)</f>
        <v>0</v>
      </c>
      <c r="I29" s="5" t="n">
        <f aca="false">1+H29/100</f>
        <v>1</v>
      </c>
      <c r="J29" s="29" t="n">
        <f aca="false">ROUNDUP((PRODUCT($I$11:I29)-1),4)</f>
        <v>0.2083</v>
      </c>
      <c r="K29" s="30" t="n">
        <f aca="false">((1+(ROUNDUP(J29*100,2))/100)^(365.25/(A29-$A$11+1))-1)</f>
        <v>36.9928553359895</v>
      </c>
    </row>
    <row r="30" customFormat="false" ht="12.75" hidden="false" customHeight="true" outlineLevel="0" collapsed="false">
      <c r="A30" s="24" t="s">
        <v>38</v>
      </c>
      <c r="B30" s="25" t="n">
        <v>24590.12</v>
      </c>
      <c r="C30" s="25" t="n">
        <v>4276.61</v>
      </c>
      <c r="D30" s="25" t="n">
        <f aca="false">SUM(B30:C30)</f>
        <v>28866.73</v>
      </c>
      <c r="E30" s="26" t="n">
        <v>0</v>
      </c>
      <c r="F30" s="26" t="n">
        <v>0</v>
      </c>
      <c r="G30" s="27" t="n">
        <f aca="false">SUM(E30:F30)</f>
        <v>0</v>
      </c>
      <c r="H30" s="28" t="n">
        <f aca="false">IF(D29&lt;&gt;"",(D30-(D29+G30))/(D29+G30)*100,0)</f>
        <v>-2.01458033423364</v>
      </c>
      <c r="I30" s="5" t="n">
        <f aca="false">1+H30/100</f>
        <v>0.979854196657664</v>
      </c>
      <c r="J30" s="29" t="n">
        <f aca="false">ROUNDUP((PRODUCT($I$11:I30)-1),4)</f>
        <v>0.184</v>
      </c>
      <c r="K30" s="30" t="n">
        <f aca="false">((1+(ROUNDUP(J30*100,2))/100)^(365.25/(A30-$A$11+1))-1)</f>
        <v>20.8567439634833</v>
      </c>
    </row>
    <row r="31" customFormat="false" ht="12.75" hidden="false" customHeight="true" outlineLevel="0" collapsed="false">
      <c r="A31" s="24" t="s">
        <v>39</v>
      </c>
      <c r="B31" s="25" t="n">
        <v>25156.67</v>
      </c>
      <c r="C31" s="25" t="n">
        <v>4351.65</v>
      </c>
      <c r="D31" s="25" t="n">
        <f aca="false">SUM(B31:C31)</f>
        <v>29508.32</v>
      </c>
      <c r="E31" s="26" t="n">
        <v>0</v>
      </c>
      <c r="F31" s="26" t="n">
        <v>0</v>
      </c>
      <c r="G31" s="27" t="n">
        <f aca="false">SUM(E31:F31)</f>
        <v>0</v>
      </c>
      <c r="H31" s="28" t="n">
        <f aca="false">IF(D30&lt;&gt;"",(D31-(D30+G31))/(D30+G31)*100,0)</f>
        <v>2.22259327606556</v>
      </c>
      <c r="I31" s="5" t="n">
        <f aca="false">1+H31/100</f>
        <v>1.02222593276066</v>
      </c>
      <c r="J31" s="29" t="n">
        <f aca="false">ROUNDUP((PRODUCT($I$11:I31)-1),4)</f>
        <v>0.2103</v>
      </c>
      <c r="K31" s="30" t="n">
        <f aca="false">((1+(ROUNDUP(J31*100,2))/100)^(365.25/(A31-$A$11+1))-1)</f>
        <v>26.6532822322037</v>
      </c>
      <c r="M31" s="31"/>
      <c r="N31" s="31"/>
    </row>
    <row r="32" customFormat="false" ht="12.75" hidden="false" customHeight="true" outlineLevel="0" collapsed="false">
      <c r="A32" s="24" t="s">
        <v>40</v>
      </c>
      <c r="B32" s="25" t="n">
        <v>26411.42</v>
      </c>
      <c r="C32" s="25" t="n">
        <v>4368.4</v>
      </c>
      <c r="D32" s="25" t="n">
        <f aca="false">SUM(B32:C32)</f>
        <v>30779.82</v>
      </c>
      <c r="E32" s="26" t="n">
        <v>0</v>
      </c>
      <c r="F32" s="26" t="n">
        <v>0</v>
      </c>
      <c r="G32" s="27" t="n">
        <f aca="false">SUM(E32:F32)</f>
        <v>0</v>
      </c>
      <c r="H32" s="28" t="n">
        <f aca="false">IF(D31&lt;&gt;"",(D32-(D31+G32))/(D31+G32)*100,0)</f>
        <v>4.30895422036904</v>
      </c>
      <c r="I32" s="5" t="n">
        <f aca="false">1+H32/100</f>
        <v>1.04308954220369</v>
      </c>
      <c r="J32" s="29" t="n">
        <f aca="false">ROUNDUP((PRODUCT($I$11:I32)-1),4)</f>
        <v>0.2624</v>
      </c>
      <c r="K32" s="30" t="n">
        <f aca="false">((1+(ROUNDUP(J32*100,2))/100)^(365.25/(A32-$A$11+1))-1)</f>
        <v>46.8740267932194</v>
      </c>
    </row>
    <row r="33" customFormat="false" ht="12.75" hidden="false" customHeight="true" outlineLevel="0" collapsed="false">
      <c r="A33" s="24" t="s">
        <v>41</v>
      </c>
      <c r="B33" s="25" t="n">
        <v>26457.44</v>
      </c>
      <c r="C33" s="25" t="n">
        <v>4646.95</v>
      </c>
      <c r="D33" s="25" t="n">
        <f aca="false">SUM(B33:C33)</f>
        <v>31104.39</v>
      </c>
      <c r="E33" s="26" t="n">
        <v>0</v>
      </c>
      <c r="F33" s="26" t="n">
        <v>0</v>
      </c>
      <c r="G33" s="27" t="n">
        <f aca="false">SUM(E33:F33)</f>
        <v>0</v>
      </c>
      <c r="H33" s="28" t="n">
        <f aca="false">IF(D32&lt;&gt;"",(D33-(D32+G33))/(D32+G33)*100,0)</f>
        <v>1.05448959740505</v>
      </c>
      <c r="I33" s="5" t="n">
        <f aca="false">1+H33/100</f>
        <v>1.01054489597405</v>
      </c>
      <c r="J33" s="29" t="n">
        <f aca="false">ROUNDUP((PRODUCT($I$11:I33)-1),4)</f>
        <v>0.2757</v>
      </c>
      <c r="K33" s="30" t="n">
        <f aca="false">((1+(ROUNDUP(J33*100,2))/100)^(365.25/(A33-$A$11+1))-1)</f>
        <v>46.789560817088</v>
      </c>
    </row>
    <row r="34" customFormat="false" ht="12.75" hidden="false" customHeight="true" outlineLevel="0" collapsed="false">
      <c r="A34" s="24" t="s">
        <v>42</v>
      </c>
      <c r="B34" s="25" t="n">
        <v>26222.24</v>
      </c>
      <c r="C34" s="25" t="n">
        <v>4650.5</v>
      </c>
      <c r="D34" s="25" t="n">
        <f aca="false">SUM(B34:C34)</f>
        <v>30872.74</v>
      </c>
      <c r="E34" s="26" t="n">
        <v>0</v>
      </c>
      <c r="F34" s="26" t="n">
        <v>0</v>
      </c>
      <c r="G34" s="27" t="n">
        <f aca="false">SUM(E34:F34)</f>
        <v>0</v>
      </c>
      <c r="H34" s="28" t="n">
        <f aca="false">IF(D33&lt;&gt;"",(D34-(D33+G34))/(D33+G34)*100,0)</f>
        <v>-0.744750178351023</v>
      </c>
      <c r="I34" s="5" t="n">
        <f aca="false">1+H34/100</f>
        <v>0.99255249821649</v>
      </c>
      <c r="J34" s="29" t="n">
        <f aca="false">ROUNDUP((PRODUCT($I$11:I34)-1),4)</f>
        <v>0.2662</v>
      </c>
      <c r="K34" s="30" t="n">
        <f aca="false">((1+(ROUNDUP(J34*100,2))/100)^(365.25/(A34-$A$11+1))-1)</f>
        <v>35.3042122747401</v>
      </c>
    </row>
    <row r="35" customFormat="false" ht="12.75" hidden="false" customHeight="true" outlineLevel="0" collapsed="false">
      <c r="A35" s="24" t="s">
        <v>43</v>
      </c>
      <c r="B35" s="25" t="n">
        <v>26222.24</v>
      </c>
      <c r="C35" s="25" t="n">
        <v>4650.5</v>
      </c>
      <c r="D35" s="25" t="n">
        <f aca="false">SUM(B35:C35)</f>
        <v>30872.74</v>
      </c>
      <c r="E35" s="26" t="n">
        <v>0</v>
      </c>
      <c r="F35" s="26" t="n">
        <v>0</v>
      </c>
      <c r="G35" s="27" t="n">
        <f aca="false">SUM(E35:F35)</f>
        <v>0</v>
      </c>
      <c r="H35" s="28" t="n">
        <f aca="false">IF(D34&lt;&gt;"",(D35-(D34+G35))/(D34+G35)*100,0)</f>
        <v>0</v>
      </c>
      <c r="I35" s="5" t="n">
        <f aca="false">1+H35/100</f>
        <v>1</v>
      </c>
      <c r="J35" s="29" t="n">
        <f aca="false">ROUNDUP((PRODUCT($I$11:I35)-1),4)</f>
        <v>0.2662</v>
      </c>
      <c r="K35" s="30" t="n">
        <f aca="false">((1+(ROUNDUP(J35*100,2))/100)^(365.25/(A35-$A$11+1))-1)</f>
        <v>30.4455168393927</v>
      </c>
    </row>
    <row r="36" customFormat="false" ht="12.75" hidden="false" customHeight="true" outlineLevel="0" collapsed="false">
      <c r="A36" s="24" t="s">
        <v>44</v>
      </c>
      <c r="B36" s="25" t="n">
        <v>26222.24</v>
      </c>
      <c r="C36" s="25" t="n">
        <v>4650.5</v>
      </c>
      <c r="D36" s="25" t="n">
        <f aca="false">SUM(B36:C36)</f>
        <v>30872.74</v>
      </c>
      <c r="E36" s="26" t="n">
        <v>0</v>
      </c>
      <c r="F36" s="26" t="n">
        <v>0</v>
      </c>
      <c r="G36" s="27" t="n">
        <f aca="false">SUM(E36:F36)</f>
        <v>0</v>
      </c>
      <c r="H36" s="28" t="n">
        <f aca="false">IF(D35&lt;&gt;"",(D36-(D35+G36))/(D35+G36)*100,0)</f>
        <v>0</v>
      </c>
      <c r="I36" s="5" t="n">
        <f aca="false">1+H36/100</f>
        <v>1</v>
      </c>
      <c r="J36" s="29" t="n">
        <f aca="false">ROUNDUP((PRODUCT($I$11:I36)-1),4)</f>
        <v>0.2662</v>
      </c>
      <c r="K36" s="30" t="n">
        <f aca="false">((1+(ROUNDUP(J36*100,2))/100)^(365.25/(A36-$A$11+1))-1)</f>
        <v>26.539770972114</v>
      </c>
    </row>
    <row r="37" customFormat="false" ht="12.75" hidden="false" customHeight="true" outlineLevel="0" collapsed="false">
      <c r="A37" s="24" t="s">
        <v>45</v>
      </c>
      <c r="B37" s="25" t="n">
        <v>26265.84</v>
      </c>
      <c r="C37" s="25" t="n">
        <v>4650.5</v>
      </c>
      <c r="D37" s="25" t="n">
        <f aca="false">SUM(B37:C37)</f>
        <v>30916.34</v>
      </c>
      <c r="E37" s="26" t="n">
        <v>0</v>
      </c>
      <c r="F37" s="26" t="n">
        <v>0</v>
      </c>
      <c r="G37" s="27" t="n">
        <f aca="false">SUM(E37:F37)</f>
        <v>0</v>
      </c>
      <c r="H37" s="28" t="n">
        <f aca="false">IF(D36&lt;&gt;"",(D37-(D36+G37))/(D36+G37)*100,0)</f>
        <v>0.141224912333659</v>
      </c>
      <c r="I37" s="5" t="n">
        <f aca="false">1+H37/100</f>
        <v>1.00141224912334</v>
      </c>
      <c r="J37" s="29" t="n">
        <f aca="false">ROUNDUP((PRODUCT($I$11:I37)-1),4)</f>
        <v>0.268</v>
      </c>
      <c r="K37" s="30" t="n">
        <f aca="false">((1+(ROUNDUP(J37*100,2))/100)^(365.25/(A37-$A$11+1))-1)</f>
        <v>23.8298643296638</v>
      </c>
    </row>
    <row r="38" customFormat="false" ht="12.75" hidden="false" customHeight="true" outlineLevel="0" collapsed="false">
      <c r="A38" s="24" t="s">
        <v>46</v>
      </c>
      <c r="B38" s="25" t="n">
        <v>26608.65</v>
      </c>
      <c r="C38" s="25" t="n">
        <v>4699.49</v>
      </c>
      <c r="D38" s="25" t="n">
        <f aca="false">SUM(B38:C38)</f>
        <v>31308.14</v>
      </c>
      <c r="E38" s="26" t="n">
        <v>0</v>
      </c>
      <c r="F38" s="26" t="n">
        <v>0</v>
      </c>
      <c r="G38" s="27" t="n">
        <f aca="false">SUM(E38:F38)</f>
        <v>0</v>
      </c>
      <c r="H38" s="28" t="n">
        <f aca="false">IF(D37&lt;&gt;"",(D38-(D37+G38))/(D37+G38)*100,0)</f>
        <v>1.26729101827706</v>
      </c>
      <c r="I38" s="5" t="n">
        <f aca="false">1+H38/100</f>
        <v>1.01267291018277</v>
      </c>
      <c r="J38" s="29" t="n">
        <f aca="false">ROUNDUP((PRODUCT($I$11:I38)-1),4)</f>
        <v>0.2841</v>
      </c>
      <c r="K38" s="30" t="n">
        <f aca="false">((1+(ROUNDUP(J38*100,2))/100)^(365.25/(A38-$A$11+1))-1)</f>
        <v>25.0995584727098</v>
      </c>
    </row>
    <row r="39" customFormat="false" ht="12.75" hidden="false" customHeight="true" outlineLevel="0" collapsed="false">
      <c r="A39" s="24" t="s">
        <v>47</v>
      </c>
      <c r="B39" s="25" t="n">
        <v>27270.75</v>
      </c>
      <c r="C39" s="25" t="n">
        <v>4741.38</v>
      </c>
      <c r="D39" s="25" t="n">
        <f aca="false">SUM(B39:C39)</f>
        <v>32012.13</v>
      </c>
      <c r="E39" s="26" t="n">
        <v>0</v>
      </c>
      <c r="F39" s="26" t="n">
        <v>0</v>
      </c>
      <c r="G39" s="27" t="n">
        <f aca="false">SUM(E39:F39)</f>
        <v>0</v>
      </c>
      <c r="H39" s="28" t="n">
        <f aca="false">IF(D38&lt;&gt;"",(D39-(D38+G39))/(D38+G39)*100,0)</f>
        <v>2.24858455341008</v>
      </c>
      <c r="I39" s="5" t="n">
        <f aca="false">1+H39/100</f>
        <v>1.0224858455341</v>
      </c>
      <c r="J39" s="29" t="n">
        <f aca="false">ROUNDUP((PRODUCT($I$11:I39)-1),4)</f>
        <v>0.313</v>
      </c>
      <c r="K39" s="30" t="n">
        <f aca="false">((1+(ROUNDUP(J39*100,2))/100)^(365.25/(A39-$A$11+1))-1)</f>
        <v>29.8690905448359</v>
      </c>
    </row>
    <row r="40" customFormat="false" ht="12.75" hidden="false" customHeight="true" outlineLevel="0" collapsed="false">
      <c r="A40" s="24" t="s">
        <v>48</v>
      </c>
      <c r="B40" s="25" t="n">
        <v>27216.76</v>
      </c>
      <c r="C40" s="25" t="n">
        <v>4779.01</v>
      </c>
      <c r="D40" s="25" t="n">
        <f aca="false">SUM(B40:C40)</f>
        <v>31995.77</v>
      </c>
      <c r="E40" s="26" t="n">
        <v>0</v>
      </c>
      <c r="F40" s="26" t="n">
        <v>0</v>
      </c>
      <c r="G40" s="27" t="n">
        <f aca="false">SUM(E40:F40)</f>
        <v>0</v>
      </c>
      <c r="H40" s="28" t="n">
        <f aca="false">IF(D39&lt;&gt;"",(D40-(D39+G40))/(D39+G40)*100,0)</f>
        <v>-0.0511056277729855</v>
      </c>
      <c r="I40" s="5" t="n">
        <f aca="false">1+H40/100</f>
        <v>0.99948894372227</v>
      </c>
      <c r="J40" s="29" t="n">
        <f aca="false">ROUNDUP((PRODUCT($I$11:I40)-1),4)</f>
        <v>0.3123</v>
      </c>
      <c r="K40" s="30" t="n">
        <f aca="false">((1+(ROUNDUP(J40*100,2))/100)^(365.25/(A40-$A$11+1))-1)</f>
        <v>26.3560471430845</v>
      </c>
      <c r="N40" s="32"/>
    </row>
    <row r="41" customFormat="false" ht="12.75" hidden="false" customHeight="true" outlineLevel="0" collapsed="false">
      <c r="A41" s="24" t="s">
        <v>49</v>
      </c>
      <c r="B41" s="25" t="n">
        <v>27155.48</v>
      </c>
      <c r="C41" s="25" t="n">
        <v>4771.2</v>
      </c>
      <c r="D41" s="25" t="n">
        <f aca="false">SUM(B41:C41)</f>
        <v>31926.68</v>
      </c>
      <c r="E41" s="26" t="n">
        <v>0</v>
      </c>
      <c r="F41" s="26" t="n">
        <v>0</v>
      </c>
      <c r="G41" s="27" t="n">
        <f aca="false">SUM(E41:F41)</f>
        <v>0</v>
      </c>
      <c r="H41" s="28" t="n">
        <f aca="false">IF(D40&lt;&gt;"",(D41-(D40+G41))/(D40+G41)*100,0)</f>
        <v>-0.215934793880555</v>
      </c>
      <c r="I41" s="5" t="n">
        <f aca="false">1+H41/100</f>
        <v>0.997840652061194</v>
      </c>
      <c r="J41" s="29" t="n">
        <f aca="false">ROUNDUP((PRODUCT($I$11:I41)-1),4)</f>
        <v>0.3094</v>
      </c>
      <c r="K41" s="30" t="n">
        <f aca="false">((1+(ROUNDUP(J41*100,2))/100)^(365.25/(A41-$A$11+1))-1)</f>
        <v>22.9539137719702</v>
      </c>
      <c r="N41" s="32"/>
    </row>
    <row r="42" customFormat="false" ht="12.75" hidden="false" customHeight="true" outlineLevel="0" collapsed="false">
      <c r="A42" s="24" t="s">
        <v>50</v>
      </c>
      <c r="B42" s="25" t="n">
        <v>27155.48</v>
      </c>
      <c r="C42" s="25" t="n">
        <v>4771.2</v>
      </c>
      <c r="D42" s="25" t="n">
        <f aca="false">SUM(B42:C42)</f>
        <v>31926.68</v>
      </c>
      <c r="E42" s="26" t="n">
        <v>0</v>
      </c>
      <c r="F42" s="26" t="n">
        <v>0</v>
      </c>
      <c r="G42" s="27" t="n">
        <f aca="false">SUM(E42:F42)</f>
        <v>0</v>
      </c>
      <c r="H42" s="28" t="n">
        <f aca="false">IF(D41&lt;&gt;"",(D42-(D41+G42))/(D41+G42)*100,0)</f>
        <v>0</v>
      </c>
      <c r="I42" s="5" t="n">
        <f aca="false">1+H42/100</f>
        <v>1</v>
      </c>
      <c r="J42" s="29" t="n">
        <f aca="false">ROUNDUP((PRODUCT($I$11:I42)-1),4)</f>
        <v>0.3094</v>
      </c>
      <c r="K42" s="30" t="n">
        <f aca="false">((1+(ROUNDUP(J42*100,2))/100)^(365.25/(A42-$A$11+1))-1)</f>
        <v>20.6905700976149</v>
      </c>
      <c r="N42" s="32"/>
    </row>
    <row r="43" customFormat="false" ht="12.75" hidden="false" customHeight="true" outlineLevel="0" collapsed="false">
      <c r="A43" s="24" t="s">
        <v>51</v>
      </c>
      <c r="B43" s="25" t="n">
        <v>32092.84</v>
      </c>
      <c r="C43" s="25" t="n">
        <v>4771.2</v>
      </c>
      <c r="D43" s="25" t="n">
        <f aca="false">SUM(B43:C43)</f>
        <v>36864.04</v>
      </c>
      <c r="E43" s="26" t="n">
        <v>4937.36</v>
      </c>
      <c r="F43" s="26" t="n">
        <v>0</v>
      </c>
      <c r="G43" s="27" t="n">
        <f aca="false">SUM(E43:F43)</f>
        <v>4937.36</v>
      </c>
      <c r="H43" s="28" t="n">
        <f aca="false">IF(D42&lt;&gt;"",(D43-(D42+G43))/(D42+G43)*100,0)</f>
        <v>0</v>
      </c>
      <c r="I43" s="5" t="n">
        <f aca="false">1+H43/100</f>
        <v>1</v>
      </c>
      <c r="J43" s="29" t="n">
        <f aca="false">ROUNDUP((PRODUCT($I$11:I43)-1),4)</f>
        <v>0.3094</v>
      </c>
      <c r="K43" s="30" t="n">
        <f aca="false">((1+(ROUNDUP(J43*100,2))/100)^(365.25/(A43-$A$11+1))-1)</f>
        <v>18.7595890093141</v>
      </c>
      <c r="N43" s="32"/>
      <c r="P43" s="30"/>
    </row>
    <row r="44" customFormat="false" ht="12.75" hidden="false" customHeight="true" outlineLevel="0" collapsed="false">
      <c r="A44" s="24" t="s">
        <v>52</v>
      </c>
      <c r="B44" s="25" t="n">
        <v>31910.61</v>
      </c>
      <c r="C44" s="25" t="n">
        <v>5461.83</v>
      </c>
      <c r="D44" s="25" t="n">
        <f aca="false">SUM(B44:C44)</f>
        <v>37372.44</v>
      </c>
      <c r="E44" s="26" t="n">
        <v>0</v>
      </c>
      <c r="F44" s="26" t="n">
        <v>674.3</v>
      </c>
      <c r="G44" s="27" t="n">
        <f aca="false">SUM(E44:F44)</f>
        <v>674.3</v>
      </c>
      <c r="H44" s="28" t="n">
        <f aca="false">IF(D43&lt;&gt;"",(D44-(D43+G44))/(D43+G44)*100,0)</f>
        <v>-0.441948152209185</v>
      </c>
      <c r="I44" s="5" t="n">
        <f aca="false">1+H44/100</f>
        <v>0.995580518477908</v>
      </c>
      <c r="J44" s="29" t="n">
        <f aca="false">ROUNDUP((PRODUCT($I$11:I44)-1),4)</f>
        <v>0.3037</v>
      </c>
      <c r="K44" s="30" t="n">
        <f aca="false">((1+(ROUNDUP(J44*100,2))/100)^(365.25/(A44-$A$11+1))-1)</f>
        <v>16.2708220645234</v>
      </c>
    </row>
    <row r="45" customFormat="false" ht="12.75" hidden="false" customHeight="true" outlineLevel="0" collapsed="false">
      <c r="A45" s="24" t="s">
        <v>53</v>
      </c>
      <c r="B45" s="25" t="n">
        <v>32329.61</v>
      </c>
      <c r="C45" s="25" t="n">
        <v>5561.46</v>
      </c>
      <c r="D45" s="25" t="n">
        <f aca="false">SUM(B45:C45)</f>
        <v>37891.07</v>
      </c>
      <c r="E45" s="26" t="n">
        <v>0</v>
      </c>
      <c r="F45" s="26" t="n">
        <v>0</v>
      </c>
      <c r="G45" s="27" t="n">
        <f aca="false">SUM(E45:F45)</f>
        <v>0</v>
      </c>
      <c r="H45" s="28" t="n">
        <f aca="false">IF(D44&lt;&gt;"",(D45-(D44+G45))/(D44+G45)*100,0)</f>
        <v>1.38773384879338</v>
      </c>
      <c r="I45" s="5" t="n">
        <f aca="false">1+H45/100</f>
        <v>1.01387733848793</v>
      </c>
      <c r="J45" s="29" t="n">
        <f aca="false">ROUNDUP((PRODUCT($I$11:I45)-1),4)</f>
        <v>0.3218</v>
      </c>
      <c r="K45" s="30" t="n">
        <f aca="false">((1+(ROUNDUP(J45*100,2))/100)^(365.25/(A45-$A$11+1))-1)</f>
        <v>17.3844703486169</v>
      </c>
    </row>
    <row r="46" customFormat="false" ht="12.75" hidden="false" customHeight="true" outlineLevel="0" collapsed="false">
      <c r="A46" s="24" t="s">
        <v>54</v>
      </c>
      <c r="B46" s="25" t="n">
        <v>31388.28</v>
      </c>
      <c r="C46" s="25" t="n">
        <v>5563.08</v>
      </c>
      <c r="D46" s="25" t="n">
        <f aca="false">SUM(B46:C46)</f>
        <v>36951.36</v>
      </c>
      <c r="E46" s="26" t="n">
        <v>0</v>
      </c>
      <c r="F46" s="26" t="n">
        <v>0</v>
      </c>
      <c r="G46" s="27" t="n">
        <f aca="false">SUM(E46:F46)</f>
        <v>0</v>
      </c>
      <c r="H46" s="28" t="n">
        <f aca="false">IF(D45&lt;&gt;"",(D46-(D45+G46))/(D45+G46)*100,0)</f>
        <v>-2.48003025514983</v>
      </c>
      <c r="I46" s="5" t="n">
        <f aca="false">1+H46/100</f>
        <v>0.975199697448502</v>
      </c>
      <c r="J46" s="29" t="n">
        <f aca="false">ROUNDUP((PRODUCT($I$11:I46)-1),4)</f>
        <v>0.289</v>
      </c>
      <c r="K46" s="30" t="n">
        <f aca="false">((1+(ROUNDUP(J46*100,2))/100)^(365.25/(A46-$A$11+1))-1)</f>
        <v>12.1403739314976</v>
      </c>
    </row>
    <row r="47" customFormat="false" ht="12.75" hidden="false" customHeight="true" outlineLevel="0" collapsed="false">
      <c r="A47" s="24" t="s">
        <v>55</v>
      </c>
      <c r="B47" s="25" t="n">
        <v>31038.64</v>
      </c>
      <c r="C47" s="25" t="n">
        <v>5496.66</v>
      </c>
      <c r="D47" s="25" t="n">
        <f aca="false">SUM(B47:C47)</f>
        <v>36535.3</v>
      </c>
      <c r="E47" s="26" t="n">
        <v>0</v>
      </c>
      <c r="F47" s="26" t="n">
        <v>0</v>
      </c>
      <c r="G47" s="27" t="n">
        <f aca="false">SUM(E47:F47)</f>
        <v>0</v>
      </c>
      <c r="H47" s="28" t="n">
        <f aca="false">IF(D46&lt;&gt;"",(D47-(D46+G47))/(D46+G47)*100,0)</f>
        <v>-1.1259666761927</v>
      </c>
      <c r="I47" s="5" t="n">
        <f aca="false">1+H47/100</f>
        <v>0.988740333238073</v>
      </c>
      <c r="J47" s="29" t="n">
        <f aca="false">ROUNDUP((PRODUCT($I$11:I47)-1),4)</f>
        <v>0.2745</v>
      </c>
      <c r="K47" s="30" t="n">
        <f aca="false">((1+(ROUNDUP(J47*100,2))/100)^(365.25/(A47-$A$11+1))-1)</f>
        <v>9.96162751328618</v>
      </c>
    </row>
    <row r="48" customFormat="false" ht="12.75" hidden="false" customHeight="true" outlineLevel="0" collapsed="false">
      <c r="A48" s="24" t="s">
        <v>56</v>
      </c>
      <c r="B48" s="25" t="n">
        <v>31816.24</v>
      </c>
      <c r="C48" s="25" t="n">
        <v>5473.98</v>
      </c>
      <c r="D48" s="25" t="n">
        <f aca="false">SUM(B48:C48)</f>
        <v>37290.22</v>
      </c>
      <c r="E48" s="26" t="n">
        <v>0</v>
      </c>
      <c r="F48" s="26" t="n">
        <v>0</v>
      </c>
      <c r="G48" s="27" t="n">
        <f aca="false">SUM(E48:F48)</f>
        <v>0</v>
      </c>
      <c r="H48" s="28" t="n">
        <f aca="false">IF(D47&lt;&gt;"",(D48-(D47+G48))/(D47+G48)*100,0)</f>
        <v>2.06627562932287</v>
      </c>
      <c r="I48" s="5" t="n">
        <f aca="false">1+H48/100</f>
        <v>1.02066275629323</v>
      </c>
      <c r="J48" s="29" t="n">
        <f aca="false">ROUNDUP((PRODUCT($I$11:I48)-1),4)</f>
        <v>0.3008</v>
      </c>
      <c r="K48" s="30" t="n">
        <f aca="false">((1+(ROUNDUP(J48*100,2))/100)^(365.25/(A48-$A$11+1))-1)</f>
        <v>11.5248797313157</v>
      </c>
    </row>
    <row r="49" customFormat="false" ht="12.75" hidden="false" customHeight="true" outlineLevel="0" collapsed="false">
      <c r="A49" s="24" t="s">
        <v>57</v>
      </c>
      <c r="B49" s="25" t="n">
        <v>31816.24</v>
      </c>
      <c r="C49" s="25" t="n">
        <v>5811.88</v>
      </c>
      <c r="D49" s="25" t="n">
        <f aca="false">SUM(B49:C49)</f>
        <v>37628.12</v>
      </c>
      <c r="E49" s="26" t="n">
        <v>0</v>
      </c>
      <c r="F49" s="26" t="n">
        <v>0</v>
      </c>
      <c r="G49" s="27" t="n">
        <f aca="false">SUM(E49:F49)</f>
        <v>0</v>
      </c>
      <c r="H49" s="28" t="n">
        <f aca="false">IF(D48&lt;&gt;"",(D49-(D48+G49))/(D48+G49)*100,0)</f>
        <v>0.906135710650142</v>
      </c>
      <c r="I49" s="5" t="n">
        <f aca="false">1+H49/100</f>
        <v>1.0090613571065</v>
      </c>
      <c r="J49" s="29" t="n">
        <f aca="false">ROUNDUP((PRODUCT($I$11:I49)-1),4)</f>
        <v>0.3126</v>
      </c>
      <c r="K49" s="30" t="n">
        <f aca="false">((1+(ROUNDUP(J49*100,2))/100)^(365.25/(A49-$A$11+1))-1)</f>
        <v>11.7748368034459</v>
      </c>
    </row>
    <row r="50" customFormat="false" ht="12.75" hidden="false" customHeight="true" outlineLevel="0" collapsed="false">
      <c r="A50" s="24" t="s">
        <v>58</v>
      </c>
      <c r="B50" s="25" t="n">
        <v>31816.24</v>
      </c>
      <c r="C50" s="25" t="n">
        <v>5811.88</v>
      </c>
      <c r="D50" s="25" t="n">
        <f aca="false">SUM(B50:C50)</f>
        <v>37628.12</v>
      </c>
      <c r="E50" s="26" t="n">
        <v>0</v>
      </c>
      <c r="F50" s="26" t="n">
        <v>0</v>
      </c>
      <c r="G50" s="27" t="n">
        <f aca="false">SUM(E50:F50)</f>
        <v>0</v>
      </c>
      <c r="H50" s="28" t="n">
        <f aca="false">IF(D49&lt;&gt;"",(D50-(D49+G50))/(D49+G50)*100,0)</f>
        <v>0</v>
      </c>
      <c r="I50" s="5" t="n">
        <f aca="false">1+H50/100</f>
        <v>1</v>
      </c>
      <c r="J50" s="29" t="n">
        <f aca="false">ROUNDUP((PRODUCT($I$11:I50)-1),4)</f>
        <v>0.3126</v>
      </c>
      <c r="K50" s="30" t="n">
        <f aca="false">((1+(ROUNDUP(J50*100,2))/100)^(365.25/(A50-$A$11+1))-1)</f>
        <v>10.9866128030031</v>
      </c>
    </row>
    <row r="51" customFormat="false" ht="12.75" hidden="false" customHeight="true" outlineLevel="0" collapsed="false">
      <c r="A51" s="24" t="s">
        <v>59</v>
      </c>
      <c r="B51" s="25" t="n">
        <v>31907.17</v>
      </c>
      <c r="C51" s="25" t="n">
        <v>5807.58</v>
      </c>
      <c r="D51" s="25" t="n">
        <f aca="false">SUM(B51:C51)</f>
        <v>37714.75</v>
      </c>
      <c r="E51" s="26" t="n">
        <v>0</v>
      </c>
      <c r="F51" s="26" t="n">
        <v>0</v>
      </c>
      <c r="G51" s="27" t="n">
        <f aca="false">SUM(E51:F51)</f>
        <v>0</v>
      </c>
      <c r="H51" s="28" t="n">
        <f aca="false">IF(D50&lt;&gt;"",(D51-(D50+G51))/(D50+G51)*100,0)</f>
        <v>0.230226755947407</v>
      </c>
      <c r="I51" s="5" t="n">
        <f aca="false">1+H51/100</f>
        <v>1.00230226755947</v>
      </c>
      <c r="J51" s="29" t="n">
        <f aca="false">ROUNDUP((PRODUCT($I$11:I51)-1),4)</f>
        <v>0.3156</v>
      </c>
      <c r="K51" s="30" t="n">
        <f aca="false">((1+(ROUNDUP(J51*100,2))/100)^(365.25/(A51-$A$11+1))-1)</f>
        <v>10.5138166112128</v>
      </c>
    </row>
    <row r="52" customFormat="false" ht="12.75" hidden="false" customHeight="true" outlineLevel="0" collapsed="false">
      <c r="A52" s="24" t="s">
        <v>60</v>
      </c>
      <c r="B52" s="25" t="n">
        <v>31976.43</v>
      </c>
      <c r="C52" s="25" t="n">
        <v>5803.28</v>
      </c>
      <c r="D52" s="25" t="n">
        <f aca="false">SUM(B52:C52)</f>
        <v>37779.71</v>
      </c>
      <c r="E52" s="26" t="n">
        <v>0</v>
      </c>
      <c r="F52" s="26" t="n">
        <v>0</v>
      </c>
      <c r="G52" s="27" t="n">
        <f aca="false">SUM(E52:F52)</f>
        <v>0</v>
      </c>
      <c r="H52" s="28" t="n">
        <f aca="false">IF(D51&lt;&gt;"",(D52-(D51+G52))/(D51+G52)*100,0)</f>
        <v>0.172240303859893</v>
      </c>
      <c r="I52" s="5" t="n">
        <f aca="false">1+H52/100</f>
        <v>1.0017224030386</v>
      </c>
      <c r="J52" s="29" t="n">
        <f aca="false">ROUNDUP((PRODUCT($I$11:I52)-1),4)</f>
        <v>0.3179</v>
      </c>
      <c r="K52" s="30" t="n">
        <f aca="false">((1+(ROUNDUP(J52*100,2))/100)^(365.25/(A52-$A$11+1))-1)</f>
        <v>10.0293325835304</v>
      </c>
      <c r="Q52" s="31"/>
    </row>
    <row r="53" customFormat="false" ht="12.75" hidden="false" customHeight="true" outlineLevel="0" collapsed="false">
      <c r="A53" s="24" t="s">
        <v>61</v>
      </c>
      <c r="B53" s="25" t="n">
        <v>33830.68</v>
      </c>
      <c r="C53" s="25" t="n">
        <v>5970.12</v>
      </c>
      <c r="D53" s="25" t="n">
        <f aca="false">SUM(B53:C53)</f>
        <v>39800.8</v>
      </c>
      <c r="E53" s="26" t="n">
        <v>0</v>
      </c>
      <c r="F53" s="26" t="n">
        <v>0</v>
      </c>
      <c r="G53" s="27" t="n">
        <f aca="false">SUM(E53:F53)</f>
        <v>0</v>
      </c>
      <c r="H53" s="28" t="n">
        <f aca="false">IF(D52&lt;&gt;"",(D53-(D52+G53))/(D52+G53)*100,0)</f>
        <v>5.34967049773544</v>
      </c>
      <c r="I53" s="5" t="n">
        <f aca="false">1+H53/100</f>
        <v>1.05349670497735</v>
      </c>
      <c r="J53" s="29" t="n">
        <f aca="false">ROUNDUP((PRODUCT($I$11:I53)-1),4)</f>
        <v>0.3884</v>
      </c>
      <c r="K53" s="30" t="n">
        <f aca="false">((1+(ROUNDUP(J53*100,2))/100)^(365.25/(A53-$A$11+1))-1)</f>
        <v>15.2384872709182</v>
      </c>
      <c r="Q53" s="31"/>
      <c r="R53" s="31"/>
    </row>
    <row r="54" customFormat="false" ht="12.75" hidden="false" customHeight="true" outlineLevel="0" collapsed="false">
      <c r="A54" s="24" t="s">
        <v>62</v>
      </c>
      <c r="B54" s="25" t="n">
        <v>33642.4</v>
      </c>
      <c r="C54" s="25" t="n">
        <v>6038.67</v>
      </c>
      <c r="D54" s="25" t="n">
        <f aca="false">SUM(B54:C54)</f>
        <v>39681.07</v>
      </c>
      <c r="E54" s="26" t="n">
        <v>0</v>
      </c>
      <c r="F54" s="26" t="n">
        <v>0</v>
      </c>
      <c r="G54" s="27" t="n">
        <f aca="false">SUM(E54:F54)</f>
        <v>0</v>
      </c>
      <c r="H54" s="28" t="n">
        <f aca="false">IF(D53&lt;&gt;"",(D54-(D53+G54))/(D53+G54)*100,0)</f>
        <v>-0.300823099033193</v>
      </c>
      <c r="I54" s="5" t="n">
        <f aca="false">1+H54/100</f>
        <v>0.996991769009668</v>
      </c>
      <c r="J54" s="29" t="n">
        <f aca="false">ROUNDUP((PRODUCT($I$11:I54)-1),4)</f>
        <v>0.3842</v>
      </c>
      <c r="K54" s="30" t="n">
        <f aca="false">((1+(ROUNDUP(J54*100,2))/100)^(365.25/(A54-$A$11+1))-1)</f>
        <v>13.8631501778188</v>
      </c>
      <c r="Q54" s="31"/>
      <c r="R54" s="31"/>
    </row>
    <row r="55" customFormat="false" ht="12.75" hidden="false" customHeight="true" outlineLevel="0" collapsed="false">
      <c r="A55" s="24" t="s">
        <v>63</v>
      </c>
      <c r="B55" s="25" t="n">
        <v>33558.08</v>
      </c>
      <c r="C55" s="25" t="n">
        <v>5979.51</v>
      </c>
      <c r="D55" s="25" t="n">
        <f aca="false">SUM(B55:C55)</f>
        <v>39537.59</v>
      </c>
      <c r="E55" s="26" t="n">
        <v>0</v>
      </c>
      <c r="F55" s="26" t="n">
        <v>0</v>
      </c>
      <c r="G55" s="27" t="n">
        <f aca="false">SUM(E55:F55)</f>
        <v>0</v>
      </c>
      <c r="H55" s="28" t="n">
        <f aca="false">IF(D54&lt;&gt;"",(D55-(D54+G55))/(D54+G55)*100,0)</f>
        <v>-0.361582991587666</v>
      </c>
      <c r="I55" s="5" t="n">
        <f aca="false">1+H55/100</f>
        <v>0.996384170084123</v>
      </c>
      <c r="J55" s="29" t="n">
        <f aca="false">ROUNDUP((PRODUCT($I$11:I55)-1),4)</f>
        <v>0.3792</v>
      </c>
      <c r="K55" s="30" t="n">
        <f aca="false">((1+(ROUNDUP(J55*100,2))/100)^(365.25/(A55-$A$11+1))-1)</f>
        <v>12.5927657788611</v>
      </c>
      <c r="Q55" s="31"/>
      <c r="R55" s="31"/>
    </row>
    <row r="56" customFormat="false" ht="12.75" hidden="false" customHeight="true" outlineLevel="0" collapsed="false">
      <c r="A56" s="24" t="s">
        <v>64</v>
      </c>
      <c r="B56" s="25" t="n">
        <v>33558.08</v>
      </c>
      <c r="C56" s="25" t="n">
        <v>5979.51</v>
      </c>
      <c r="D56" s="25" t="n">
        <f aca="false">SUM(B56:C56)</f>
        <v>39537.59</v>
      </c>
      <c r="E56" s="26" t="n">
        <v>0</v>
      </c>
      <c r="F56" s="26" t="n">
        <v>0</v>
      </c>
      <c r="G56" s="27" t="n">
        <f aca="false">SUM(E56:F56)</f>
        <v>0</v>
      </c>
      <c r="H56" s="28" t="n">
        <f aca="false">IF(D55&lt;&gt;"",(D56-(D55+G56))/(D55+G56)*100,0)</f>
        <v>0</v>
      </c>
      <c r="I56" s="5" t="n">
        <f aca="false">1+H56/100</f>
        <v>1</v>
      </c>
      <c r="J56" s="29" t="n">
        <f aca="false">ROUNDUP((PRODUCT($I$11:I56)-1),4)</f>
        <v>0.3792</v>
      </c>
      <c r="K56" s="30" t="n">
        <f aca="false">((1+(ROUNDUP(J56*100,2))/100)^(365.25/(A56-$A$11+1))-1)</f>
        <v>11.8431249170617</v>
      </c>
      <c r="Q56" s="31"/>
      <c r="R56" s="31"/>
    </row>
    <row r="57" customFormat="false" ht="12.75" hidden="false" customHeight="true" outlineLevel="0" collapsed="false">
      <c r="A57" s="24" t="s">
        <v>65</v>
      </c>
      <c r="B57" s="25" t="n">
        <v>33558.08</v>
      </c>
      <c r="C57" s="25" t="n">
        <v>5979.51</v>
      </c>
      <c r="D57" s="25" t="n">
        <f aca="false">SUM(B57:C57)</f>
        <v>39537.59</v>
      </c>
      <c r="E57" s="26" t="n">
        <v>0</v>
      </c>
      <c r="F57" s="26" t="n">
        <v>0</v>
      </c>
      <c r="G57" s="27" t="n">
        <f aca="false">SUM(E57:F57)</f>
        <v>0</v>
      </c>
      <c r="H57" s="28" t="n">
        <f aca="false">IF(D56&lt;&gt;"",(D57-(D56+G57))/(D56+G57)*100,0)</f>
        <v>0</v>
      </c>
      <c r="I57" s="5" t="n">
        <f aca="false">1+H57/100</f>
        <v>1</v>
      </c>
      <c r="J57" s="29" t="n">
        <f aca="false">ROUNDUP((PRODUCT($I$11:I57)-1),4)</f>
        <v>0.3792</v>
      </c>
      <c r="K57" s="30" t="n">
        <f aca="false">((1+(ROUNDUP(J57*100,2))/100)^(365.25/(A57-$A$11+1))-1)</f>
        <v>11.1641556386983</v>
      </c>
      <c r="Q57" s="33"/>
    </row>
    <row r="58" customFormat="false" ht="12.75" hidden="false" customHeight="true" outlineLevel="0" collapsed="false">
      <c r="A58" s="24" t="s">
        <v>66</v>
      </c>
      <c r="B58" s="25" t="n">
        <v>34352.78</v>
      </c>
      <c r="C58" s="25" t="n">
        <v>6004.74</v>
      </c>
      <c r="D58" s="25" t="n">
        <f aca="false">SUM(B58:C58)</f>
        <v>40357.52</v>
      </c>
      <c r="E58" s="26" t="n">
        <v>0</v>
      </c>
      <c r="F58" s="26" t="n">
        <v>0</v>
      </c>
      <c r="G58" s="27" t="n">
        <f aca="false">SUM(E58:F58)</f>
        <v>0</v>
      </c>
      <c r="H58" s="28" t="n">
        <f aca="false">IF(D57&lt;&gt;"",(D58-(D57+G58))/(D57+G58)*100,0)</f>
        <v>2.0737986306196</v>
      </c>
      <c r="I58" s="5" t="n">
        <f aca="false">1+H58/100</f>
        <v>1.0207379863062</v>
      </c>
      <c r="J58" s="29" t="n">
        <f aca="false">ROUNDUP((PRODUCT($I$11:I58)-1),4)</f>
        <v>0.4078</v>
      </c>
      <c r="K58" s="30" t="n">
        <f aca="false">((1+(ROUNDUP(J58*100,2))/100)^(365.25/(A58-$A$11+1))-1)</f>
        <v>12.499070767711</v>
      </c>
    </row>
    <row r="59" customFormat="false" ht="12.75" hidden="false" customHeight="true" outlineLevel="0" collapsed="false">
      <c r="A59" s="24" t="s">
        <v>67</v>
      </c>
      <c r="B59" s="25" t="n">
        <v>33996.44</v>
      </c>
      <c r="C59" s="25" t="n">
        <v>6024.48</v>
      </c>
      <c r="D59" s="25" t="n">
        <f aca="false">SUM(B59:C59)</f>
        <v>40020.92</v>
      </c>
      <c r="E59" s="26" t="n">
        <v>0</v>
      </c>
      <c r="F59" s="26" t="n">
        <v>0</v>
      </c>
      <c r="G59" s="27" t="n">
        <f aca="false">SUM(E59:F59)</f>
        <v>0</v>
      </c>
      <c r="H59" s="28" t="n">
        <f aca="false">IF(D58&lt;&gt;"",(D59-(D58+G59))/(D58+G59)*100,0)</f>
        <v>-0.834045303081058</v>
      </c>
      <c r="I59" s="5" t="n">
        <f aca="false">1+H59/100</f>
        <v>0.991659546969189</v>
      </c>
      <c r="J59" s="29" t="n">
        <f aca="false">ROUNDUP((PRODUCT($I$11:I59)-1),4)</f>
        <v>0.396</v>
      </c>
      <c r="K59" s="30" t="n">
        <f aca="false">((1+(ROUNDUP(J59*100,2))/100)^(365.25/(A59-$A$11+1))-1)</f>
        <v>11.0223048251141</v>
      </c>
    </row>
    <row r="60" customFormat="false" ht="12.75" hidden="false" customHeight="true" outlineLevel="0" collapsed="false">
      <c r="A60" s="24" t="s">
        <v>68</v>
      </c>
      <c r="B60" s="25" t="n">
        <v>33271.9</v>
      </c>
      <c r="C60" s="25" t="n">
        <v>6116.88</v>
      </c>
      <c r="D60" s="25" t="n">
        <f aca="false">SUM(B60:C60)</f>
        <v>39388.78</v>
      </c>
      <c r="E60" s="26" t="n">
        <v>0</v>
      </c>
      <c r="F60" s="26" t="n">
        <v>0</v>
      </c>
      <c r="G60" s="27" t="n">
        <f aca="false">SUM(E60:F60)</f>
        <v>0</v>
      </c>
      <c r="H60" s="28" t="n">
        <f aca="false">IF(D59&lt;&gt;"",(D60-(D59+G60))/(D59+G60)*100,0)</f>
        <v>-1.57952390899559</v>
      </c>
      <c r="I60" s="5" t="n">
        <f aca="false">1+H60/100</f>
        <v>0.984204760910044</v>
      </c>
      <c r="J60" s="29" t="n">
        <f aca="false">ROUNDUP((PRODUCT($I$11:I60)-1),4)</f>
        <v>0.374</v>
      </c>
      <c r="K60" s="30" t="n">
        <f aca="false">((1+(ROUNDUP(J60*100,2))/100)^(365.25/(A60-$A$11+1))-1)</f>
        <v>9.18575164031333</v>
      </c>
      <c r="Q60" s="31"/>
      <c r="R60" s="31"/>
      <c r="S60" s="31"/>
    </row>
    <row r="61" customFormat="false" ht="12.75" hidden="false" customHeight="true" outlineLevel="0" collapsed="false">
      <c r="A61" s="24" t="s">
        <v>69</v>
      </c>
      <c r="B61" s="25" t="n">
        <v>32660.21</v>
      </c>
      <c r="C61" s="25" t="n">
        <v>6115.12</v>
      </c>
      <c r="D61" s="25" t="n">
        <f aca="false">SUM(B61:C61)</f>
        <v>38775.33</v>
      </c>
      <c r="E61" s="26" t="n">
        <v>0</v>
      </c>
      <c r="F61" s="26" t="n">
        <v>0</v>
      </c>
      <c r="G61" s="27" t="n">
        <f aca="false">SUM(E61:F61)</f>
        <v>0</v>
      </c>
      <c r="H61" s="28" t="n">
        <f aca="false">IF(D60&lt;&gt;"",(D61-(D60+G61))/(D60+G61)*100,0)</f>
        <v>-1.5574232052884</v>
      </c>
      <c r="I61" s="5" t="n">
        <f aca="false">1+H61/100</f>
        <v>0.984425767947116</v>
      </c>
      <c r="J61" s="29" t="n">
        <f aca="false">ROUNDUP((PRODUCT($I$11:I61)-1),4)</f>
        <v>0.3526</v>
      </c>
      <c r="K61" s="30" t="n">
        <f aca="false">((1+(ROUNDUP(J61*100,2))/100)^(365.25/(A61-$A$11+1))-1)</f>
        <v>7.69769668241087</v>
      </c>
    </row>
    <row r="62" customFormat="false" ht="12.75" hidden="false" customHeight="true" outlineLevel="0" collapsed="false">
      <c r="A62" s="24" t="s">
        <v>70</v>
      </c>
      <c r="B62" s="25" t="n">
        <v>31766.03</v>
      </c>
      <c r="C62" s="25" t="n">
        <v>6008.64</v>
      </c>
      <c r="D62" s="25" t="n">
        <f aca="false">SUM(B62:C62)</f>
        <v>37774.67</v>
      </c>
      <c r="E62" s="26" t="n">
        <v>0</v>
      </c>
      <c r="F62" s="26" t="n">
        <v>0</v>
      </c>
      <c r="G62" s="27" t="n">
        <f aca="false">SUM(E62:F62)</f>
        <v>0</v>
      </c>
      <c r="H62" s="28" t="n">
        <f aca="false">IF(D61&lt;&gt;"",(D62-(D61+G62))/(D61+G62)*100,0)</f>
        <v>-2.58066146696883</v>
      </c>
      <c r="I62" s="5" t="n">
        <f aca="false">1+H62/100</f>
        <v>0.974193385330312</v>
      </c>
      <c r="J62" s="29" t="n">
        <f aca="false">ROUNDUP((PRODUCT($I$11:I62)-1),4)</f>
        <v>0.3177</v>
      </c>
      <c r="K62" s="30" t="n">
        <f aca="false">((1+(ROUNDUP(J62*100,2))/100)^(365.25/(A62-$A$11+1))-1)</f>
        <v>5.9437811890917</v>
      </c>
    </row>
    <row r="63" customFormat="false" ht="12.75" hidden="false" customHeight="true" outlineLevel="0" collapsed="false">
      <c r="A63" s="24" t="s">
        <v>71</v>
      </c>
      <c r="B63" s="25" t="n">
        <v>32836.79</v>
      </c>
      <c r="C63" s="25" t="n">
        <v>6008.64</v>
      </c>
      <c r="D63" s="25" t="n">
        <f aca="false">SUM(B63:C63)</f>
        <v>38845.43</v>
      </c>
      <c r="E63" s="26" t="n">
        <v>0</v>
      </c>
      <c r="F63" s="26" t="n">
        <v>0</v>
      </c>
      <c r="G63" s="27" t="n">
        <f aca="false">SUM(E63:F63)</f>
        <v>0</v>
      </c>
      <c r="H63" s="28" t="n">
        <f aca="false">IF(D62&lt;&gt;"",(D63-(D62+G63))/(D62+G63)*100,0)</f>
        <v>2.83459789324434</v>
      </c>
      <c r="I63" s="5" t="n">
        <f aca="false">1+H63/100</f>
        <v>1.02834597893244</v>
      </c>
      <c r="J63" s="29" t="n">
        <f aca="false">ROUNDUP((PRODUCT($I$11:I63)-1),4)</f>
        <v>0.355</v>
      </c>
      <c r="K63" s="30" t="n">
        <f aca="false">((1+(ROUNDUP(J63*100,2))/100)^(365.25/(A63-$A$11+1))-1)</f>
        <v>7.11448380188632</v>
      </c>
    </row>
    <row r="64" customFormat="false" ht="12.75" hidden="false" customHeight="true" outlineLevel="0" collapsed="false">
      <c r="A64" s="24" t="s">
        <v>72</v>
      </c>
      <c r="B64" s="25" t="n">
        <v>32836.79</v>
      </c>
      <c r="C64" s="25" t="n">
        <v>6281.76</v>
      </c>
      <c r="D64" s="25" t="n">
        <f aca="false">SUM(B64:C64)</f>
        <v>39118.55</v>
      </c>
      <c r="E64" s="26" t="n">
        <v>0</v>
      </c>
      <c r="F64" s="26" t="n">
        <v>0</v>
      </c>
      <c r="G64" s="27" t="n">
        <f aca="false">SUM(E64:F64)</f>
        <v>0</v>
      </c>
      <c r="H64" s="28" t="n">
        <f aca="false">IF(D63&lt;&gt;"",(D64-(D63+G64))/(D63+G64)*100,0)</f>
        <v>0.703094289341121</v>
      </c>
      <c r="I64" s="5" t="n">
        <f aca="false">1+H64/100</f>
        <v>1.00703094289341</v>
      </c>
      <c r="J64" s="29" t="n">
        <f aca="false">ROUNDUP((PRODUCT($I$11:I64)-1),4)</f>
        <v>0.3646</v>
      </c>
      <c r="K64" s="30" t="n">
        <f aca="false">((1+(ROUNDUP(J64*100,2))/100)^(365.25/(A64-$A$11+1))-1)</f>
        <v>7.18768830786358</v>
      </c>
    </row>
    <row r="65" customFormat="false" ht="12.75" hidden="false" customHeight="true" outlineLevel="0" collapsed="false">
      <c r="A65" s="24" t="s">
        <v>73</v>
      </c>
      <c r="B65" s="25" t="n">
        <v>33286.81</v>
      </c>
      <c r="C65" s="25" t="n">
        <v>6071.08</v>
      </c>
      <c r="D65" s="25" t="n">
        <f aca="false">SUM(B65:C65)</f>
        <v>39357.89</v>
      </c>
      <c r="E65" s="26" t="n">
        <v>0</v>
      </c>
      <c r="F65" s="26" t="n">
        <v>0</v>
      </c>
      <c r="G65" s="27" t="n">
        <f aca="false">SUM(E65:F65)</f>
        <v>0</v>
      </c>
      <c r="H65" s="28" t="n">
        <f aca="false">IF(D64&lt;&gt;"",(D65-(D64+G65))/(D64+G65)*100,0)</f>
        <v>0.6118324937913</v>
      </c>
      <c r="I65" s="5" t="n">
        <f aca="false">1+H65/100</f>
        <v>1.00611832493791</v>
      </c>
      <c r="J65" s="29" t="n">
        <f aca="false">ROUNDUP((PRODUCT($I$11:I65)-1),4)</f>
        <v>0.3729</v>
      </c>
      <c r="K65" s="30" t="n">
        <f aca="false">((1+(ROUNDUP(J65*100,2))/100)^(365.25/(A65-$A$11+1))-1)</f>
        <v>7.2044118955146</v>
      </c>
    </row>
    <row r="66" customFormat="false" ht="12.75" hidden="false" customHeight="true" outlineLevel="0" collapsed="false">
      <c r="A66" s="24" t="s">
        <v>74</v>
      </c>
      <c r="B66" s="25" t="n">
        <v>32787.54</v>
      </c>
      <c r="C66" s="25" t="n">
        <v>6061.88</v>
      </c>
      <c r="D66" s="25" t="n">
        <f aca="false">SUM(B66:C66)</f>
        <v>38849.42</v>
      </c>
      <c r="E66" s="26" t="n">
        <v>0</v>
      </c>
      <c r="F66" s="26" t="n">
        <v>0</v>
      </c>
      <c r="G66" s="27" t="n">
        <f aca="false">SUM(E66:F66)</f>
        <v>0</v>
      </c>
      <c r="H66" s="28" t="n">
        <f aca="false">IF(D65&lt;&gt;"",(D66-(D65+G66))/(D65+G66)*100,0)</f>
        <v>-1.29191376875133</v>
      </c>
      <c r="I66" s="5" t="n">
        <f aca="false">1+H66/100</f>
        <v>0.987080862312487</v>
      </c>
      <c r="J66" s="29" t="n">
        <f aca="false">ROUNDUP((PRODUCT($I$11:I66)-1),4)</f>
        <v>0.3552</v>
      </c>
      <c r="K66" s="30" t="n">
        <f aca="false">((1+(ROUNDUP(J66*100,2))/100)^(365.25/(A66-$A$11+1))-1)</f>
        <v>6.26053392010807</v>
      </c>
    </row>
    <row r="67" customFormat="false" ht="12.75" hidden="false" customHeight="true" outlineLevel="0" collapsed="false">
      <c r="A67" s="24" t="s">
        <v>75</v>
      </c>
      <c r="B67" s="25" t="n">
        <v>32874.45</v>
      </c>
      <c r="C67" s="25" t="n">
        <v>6198.96</v>
      </c>
      <c r="D67" s="25" t="n">
        <f aca="false">SUM(B67:C67)</f>
        <v>39073.41</v>
      </c>
      <c r="E67" s="26" t="n">
        <v>0</v>
      </c>
      <c r="F67" s="26" t="n">
        <v>0</v>
      </c>
      <c r="G67" s="27" t="n">
        <f aca="false">SUM(E67:F67)</f>
        <v>0</v>
      </c>
      <c r="H67" s="28" t="n">
        <f aca="false">IF(D66&lt;&gt;"",(D67-(D66+G67))/(D66+G67)*100,0)</f>
        <v>0.576559444130692</v>
      </c>
      <c r="I67" s="5" t="n">
        <f aca="false">1+H67/100</f>
        <v>1.00576559444131</v>
      </c>
      <c r="J67" s="29" t="n">
        <f aca="false">ROUNDUP((PRODUCT($I$11:I67)-1),4)</f>
        <v>0.363</v>
      </c>
      <c r="K67" s="30" t="n">
        <f aca="false">((1+(ROUNDUP(J67*100,2))/100)^(365.25/(A67-$A$11+1))-1)</f>
        <v>6.27503834505009</v>
      </c>
    </row>
    <row r="68" customFormat="false" ht="12.75" hidden="false" customHeight="true" outlineLevel="0" collapsed="false">
      <c r="A68" s="24" t="s">
        <v>76</v>
      </c>
      <c r="B68" s="25" t="n">
        <v>33018.75</v>
      </c>
      <c r="C68" s="25" t="n">
        <v>6193.44</v>
      </c>
      <c r="D68" s="25" t="n">
        <f aca="false">SUM(B68:C68)</f>
        <v>39212.19</v>
      </c>
      <c r="E68" s="26" t="n">
        <v>0</v>
      </c>
      <c r="F68" s="26" t="n">
        <v>0</v>
      </c>
      <c r="G68" s="27" t="n">
        <f aca="false">SUM(E68:F68)</f>
        <v>0</v>
      </c>
      <c r="H68" s="28" t="n">
        <f aca="false">IF(D67&lt;&gt;"",(D68-(D67+G68))/(D67+G68)*100,0)</f>
        <v>0.355177600316958</v>
      </c>
      <c r="I68" s="5" t="n">
        <f aca="false">1+H68/100</f>
        <v>1.00355177600317</v>
      </c>
      <c r="J68" s="29" t="n">
        <f aca="false">ROUNDUP((PRODUCT($I$11:I68)-1),4)</f>
        <v>0.3678</v>
      </c>
      <c r="K68" s="30" t="n">
        <f aca="false">((1+(ROUNDUP(J68*100,2))/100)^(365.25/(A68-$A$11+1))-1)</f>
        <v>6.18771078038676</v>
      </c>
    </row>
    <row r="69" customFormat="false" ht="12.75" hidden="false" customHeight="true" outlineLevel="0" collapsed="false">
      <c r="A69" s="24" t="s">
        <v>77</v>
      </c>
      <c r="B69" s="25" t="n">
        <v>34142.53</v>
      </c>
      <c r="C69" s="25" t="n">
        <v>6187.92</v>
      </c>
      <c r="D69" s="25" t="n">
        <f aca="false">SUM(B69:C69)</f>
        <v>40330.45</v>
      </c>
      <c r="E69" s="26" t="n">
        <v>0</v>
      </c>
      <c r="F69" s="26" t="n">
        <v>0</v>
      </c>
      <c r="G69" s="27" t="n">
        <f aca="false">SUM(E69:F69)</f>
        <v>0</v>
      </c>
      <c r="H69" s="28" t="n">
        <f aca="false">IF(D68&lt;&gt;"",(D69-(D68+G69))/(D68+G69)*100,0)</f>
        <v>2.85181725376725</v>
      </c>
      <c r="I69" s="5" t="n">
        <f aca="false">1+H69/100</f>
        <v>1.02851817253767</v>
      </c>
      <c r="J69" s="29" t="n">
        <f aca="false">ROUNDUP((PRODUCT($I$11:I69)-1),4)</f>
        <v>0.4068</v>
      </c>
      <c r="K69" s="30" t="n">
        <f aca="false">((1+(ROUNDUP(J69*100,2))/100)^(365.25/(A69-$A$11+1))-1)</f>
        <v>7.27291958172497</v>
      </c>
    </row>
    <row r="70" customFormat="false" ht="12.75" hidden="false" customHeight="true" outlineLevel="0" collapsed="false">
      <c r="A70" s="24" t="s">
        <v>78</v>
      </c>
      <c r="B70" s="25" t="n">
        <v>34142.53</v>
      </c>
      <c r="C70" s="25" t="n">
        <v>6187.92</v>
      </c>
      <c r="D70" s="25" t="n">
        <f aca="false">SUM(B70:C70)</f>
        <v>40330.45</v>
      </c>
      <c r="E70" s="26" t="n">
        <v>0</v>
      </c>
      <c r="F70" s="26" t="n">
        <v>0</v>
      </c>
      <c r="G70" s="27" t="n">
        <f aca="false">SUM(E70:F70)</f>
        <v>0</v>
      </c>
      <c r="H70" s="28" t="n">
        <f aca="false">IF(D69&lt;&gt;"",(D70-(D69+G70))/(D69+G70)*100,0)</f>
        <v>0</v>
      </c>
      <c r="I70" s="5" t="n">
        <f aca="false">1+H70/100</f>
        <v>1</v>
      </c>
      <c r="J70" s="29" t="n">
        <f aca="false">ROUNDUP((PRODUCT($I$11:I70)-1),4)</f>
        <v>0.4068</v>
      </c>
      <c r="K70" s="30" t="n">
        <f aca="false">((1+(ROUNDUP(J70*100,2))/100)^(365.25/(A70-$A$11+1))-1)</f>
        <v>6.98664699567906</v>
      </c>
    </row>
    <row r="71" customFormat="false" ht="12.75" hidden="false" customHeight="true" outlineLevel="0" collapsed="false">
      <c r="A71" s="24" t="s">
        <v>79</v>
      </c>
      <c r="B71" s="25" t="n">
        <v>34142.53</v>
      </c>
      <c r="C71" s="25" t="n">
        <v>6187.92</v>
      </c>
      <c r="D71" s="25" t="n">
        <f aca="false">SUM(B71:C71)</f>
        <v>40330.45</v>
      </c>
      <c r="E71" s="26" t="n">
        <v>0</v>
      </c>
      <c r="F71" s="26" t="n">
        <v>0</v>
      </c>
      <c r="G71" s="27" t="n">
        <f aca="false">SUM(E71:F71)</f>
        <v>0</v>
      </c>
      <c r="H71" s="28" t="n">
        <f aca="false">IF(D70&lt;&gt;"",(D71-(D70+G71))/(D70+G71)*100,0)</f>
        <v>0</v>
      </c>
      <c r="I71" s="5" t="n">
        <f aca="false">1+H71/100</f>
        <v>1</v>
      </c>
      <c r="J71" s="29" t="n">
        <f aca="false">ROUNDUP((PRODUCT($I$11:I71)-1),4)</f>
        <v>0.4068</v>
      </c>
      <c r="K71" s="30" t="n">
        <f aca="false">((1+(ROUNDUP(J71*100,2))/100)^(365.25/(A71-$A$11+1))-1)</f>
        <v>6.71918818845556</v>
      </c>
    </row>
    <row r="72" customFormat="false" ht="12.75" hidden="false" customHeight="true" outlineLevel="0" collapsed="false">
      <c r="A72" s="24" t="s">
        <v>80</v>
      </c>
      <c r="B72" s="25" t="n">
        <v>34379.35</v>
      </c>
      <c r="C72" s="25" t="n">
        <v>6248.64</v>
      </c>
      <c r="D72" s="25" t="n">
        <f aca="false">SUM(B72:C72)</f>
        <v>40627.99</v>
      </c>
      <c r="E72" s="26" t="n">
        <v>0</v>
      </c>
      <c r="F72" s="26" t="n">
        <v>0</v>
      </c>
      <c r="G72" s="27" t="n">
        <f aca="false">SUM(E72:F72)</f>
        <v>0</v>
      </c>
      <c r="H72" s="28" t="n">
        <f aca="false">IF(D71&lt;&gt;"",(D72-(D71+G72))/(D71+G72)*100,0)</f>
        <v>0.737755219691327</v>
      </c>
      <c r="I72" s="5" t="n">
        <f aca="false">1+H72/100</f>
        <v>1.00737755219691</v>
      </c>
      <c r="J72" s="29" t="n">
        <f aca="false">ROUNDUP((PRODUCT($I$11:I72)-1),4)</f>
        <v>0.4172</v>
      </c>
      <c r="K72" s="30" t="n">
        <f aca="false">((1+(ROUNDUP(J72*100,2))/100)^(365.25/(A72-$A$11+1))-1)</f>
        <v>6.80010424363669</v>
      </c>
    </row>
    <row r="73" customFormat="false" ht="12.75" hidden="false" customHeight="true" outlineLevel="0" collapsed="false">
      <c r="A73" s="24" t="s">
        <v>81</v>
      </c>
      <c r="B73" s="25" t="n">
        <v>34147.69</v>
      </c>
      <c r="C73" s="25" t="n">
        <v>6313.04</v>
      </c>
      <c r="D73" s="25" t="n">
        <f aca="false">SUM(B73:C73)</f>
        <v>40460.73</v>
      </c>
      <c r="E73" s="26" t="n">
        <v>0</v>
      </c>
      <c r="F73" s="26" t="n">
        <v>0</v>
      </c>
      <c r="G73" s="27" t="n">
        <f aca="false">SUM(E73:F73)</f>
        <v>0</v>
      </c>
      <c r="H73" s="28" t="n">
        <f aca="false">IF(D72&lt;&gt;"",(D73-(D72+G73))/(D72+G73)*100,0)</f>
        <v>-0.411686622941462</v>
      </c>
      <c r="I73" s="5" t="n">
        <f aca="false">1+H73/100</f>
        <v>0.995883133770585</v>
      </c>
      <c r="J73" s="29" t="n">
        <f aca="false">ROUNDUP((PRODUCT($I$11:I73)-1),4)</f>
        <v>0.4114</v>
      </c>
      <c r="K73" s="30" t="n">
        <f aca="false">((1+(ROUNDUP(J73*100,2))/100)^(365.25/(A73-$A$11+1))-1)</f>
        <v>6.37249261471452</v>
      </c>
    </row>
    <row r="74" customFormat="false" ht="12.75" hidden="false" customHeight="true" outlineLevel="0" collapsed="false">
      <c r="A74" s="24" t="s">
        <v>82</v>
      </c>
      <c r="B74" s="25" t="n">
        <v>39336.91</v>
      </c>
      <c r="C74" s="25" t="n">
        <v>6323.16</v>
      </c>
      <c r="D74" s="25" t="n">
        <f aca="false">SUM(B74:C74)</f>
        <v>45660.07</v>
      </c>
      <c r="E74" s="26" t="n">
        <v>4538.87</v>
      </c>
      <c r="F74" s="26" t="n">
        <v>0</v>
      </c>
      <c r="G74" s="27" t="n">
        <f aca="false">SUM(E74:F74)</f>
        <v>4538.87</v>
      </c>
      <c r="H74" s="28" t="n">
        <f aca="false">IF(D73&lt;&gt;"",(D74-(D73+G74))/(D73+G74)*100,0)</f>
        <v>1.46772415754807</v>
      </c>
      <c r="I74" s="5" t="n">
        <f aca="false">1+H74/100</f>
        <v>1.01467724157548</v>
      </c>
      <c r="J74" s="29" t="n">
        <f aca="false">ROUNDUP((PRODUCT($I$11:I74)-1),4)</f>
        <v>0.4321</v>
      </c>
      <c r="K74" s="30" t="n">
        <f aca="false">((1+(ROUNDUP(J74*100,2))/100)^(365.25/(A74-$A$11+1))-1)</f>
        <v>6.76505886930929</v>
      </c>
    </row>
    <row r="75" customFormat="false" ht="12.75" hidden="false" customHeight="true" outlineLevel="0" collapsed="false">
      <c r="A75" s="24" t="s">
        <v>83</v>
      </c>
      <c r="B75" s="25" t="n">
        <v>38155.45</v>
      </c>
      <c r="C75" s="25" t="n">
        <v>7000.26</v>
      </c>
      <c r="D75" s="25" t="n">
        <f aca="false">SUM(B75:C75)</f>
        <v>45155.71</v>
      </c>
      <c r="E75" s="26" t="n">
        <v>0</v>
      </c>
      <c r="F75" s="26" t="n">
        <v>686.3</v>
      </c>
      <c r="G75" s="27" t="n">
        <f aca="false">SUM(E75:F75)</f>
        <v>686.3</v>
      </c>
      <c r="H75" s="28" t="n">
        <f aca="false">IF(D74&lt;&gt;"",(D75-(D74+G75))/(D74+G75)*100,0)</f>
        <v>-2.56904693938276</v>
      </c>
      <c r="I75" s="5" t="n">
        <f aca="false">1+H75/100</f>
        <v>0.974309530606172</v>
      </c>
      <c r="J75" s="29" t="n">
        <f aca="false">ROUNDUP((PRODUCT($I$11:I75)-1),4)</f>
        <v>0.3953</v>
      </c>
      <c r="K75" s="30" t="n">
        <f aca="false">((1+(ROUNDUP(J75*100,2))/100)^(365.25/(A75-$A$11+1))-1)</f>
        <v>5.50010836312569</v>
      </c>
    </row>
    <row r="76" customFormat="false" ht="12.75" hidden="false" customHeight="true" outlineLevel="0" collapsed="false">
      <c r="A76" s="24" t="s">
        <v>84</v>
      </c>
      <c r="B76" s="25" t="n">
        <v>38914.19</v>
      </c>
      <c r="C76" s="25" t="n">
        <v>7004.34</v>
      </c>
      <c r="D76" s="25" t="n">
        <f aca="false">SUM(B76:C76)</f>
        <v>45918.53</v>
      </c>
      <c r="E76" s="26" t="n">
        <v>0</v>
      </c>
      <c r="F76" s="26" t="n">
        <v>0</v>
      </c>
      <c r="G76" s="27" t="n">
        <f aca="false">SUM(E76:F76)</f>
        <v>0</v>
      </c>
      <c r="H76" s="28" t="n">
        <f aca="false">IF(D75&lt;&gt;"",(D76-(D75+G76))/(D75+G76)*100,0)</f>
        <v>1.68931016697556</v>
      </c>
      <c r="I76" s="5" t="n">
        <f aca="false">1+H76/100</f>
        <v>1.01689310166976</v>
      </c>
      <c r="J76" s="29" t="n">
        <f aca="false">ROUNDUP((PRODUCT($I$11:I76)-1),4)</f>
        <v>0.4189</v>
      </c>
      <c r="K76" s="30" t="n">
        <f aca="false">((1+(ROUNDUP(J76*100,2))/100)^(365.25/(A76-$A$11+1))-1)</f>
        <v>5.93290122145864</v>
      </c>
    </row>
    <row r="77" customFormat="false" ht="12.75" hidden="false" customHeight="true" outlineLevel="0" collapsed="false">
      <c r="A77" s="24" t="s">
        <v>85</v>
      </c>
      <c r="B77" s="25" t="n">
        <v>38914.19</v>
      </c>
      <c r="C77" s="25" t="n">
        <v>7004.34</v>
      </c>
      <c r="D77" s="25" t="n">
        <f aca="false">SUM(B77:C77)</f>
        <v>45918.53</v>
      </c>
      <c r="E77" s="26" t="n">
        <v>0</v>
      </c>
      <c r="F77" s="26" t="n">
        <v>0</v>
      </c>
      <c r="G77" s="27" t="n">
        <f aca="false">SUM(E77:F77)</f>
        <v>0</v>
      </c>
      <c r="H77" s="28" t="n">
        <f aca="false">IF(D76&lt;&gt;"",(D77-(D76+G77))/(D76+G77)*100,0)</f>
        <v>0</v>
      </c>
      <c r="I77" s="5" t="n">
        <f aca="false">1+H77/100</f>
        <v>1</v>
      </c>
      <c r="J77" s="29" t="n">
        <f aca="false">ROUNDUP((PRODUCT($I$11:I77)-1),4)</f>
        <v>0.4189</v>
      </c>
      <c r="K77" s="30" t="n">
        <f aca="false">((1+(ROUNDUP(J77*100,2))/100)^(365.25/(A77-$A$11+1))-1)</f>
        <v>5.73541007436286</v>
      </c>
    </row>
    <row r="78" customFormat="false" ht="12.75" hidden="false" customHeight="true" outlineLevel="0" collapsed="false">
      <c r="A78" s="24" t="s">
        <v>86</v>
      </c>
      <c r="B78" s="25" t="n">
        <v>38914.19</v>
      </c>
      <c r="C78" s="25" t="n">
        <v>7004.34</v>
      </c>
      <c r="D78" s="25" t="n">
        <f aca="false">SUM(B78:C78)</f>
        <v>45918.53</v>
      </c>
      <c r="E78" s="26" t="n">
        <v>0</v>
      </c>
      <c r="F78" s="26" t="n">
        <v>0</v>
      </c>
      <c r="G78" s="27" t="n">
        <f aca="false">SUM(E78:F78)</f>
        <v>0</v>
      </c>
      <c r="H78" s="28" t="n">
        <f aca="false">IF(D77&lt;&gt;"",(D78-(D77+G78))/(D77+G78)*100,0)</f>
        <v>0</v>
      </c>
      <c r="I78" s="5" t="n">
        <f aca="false">1+H78/100</f>
        <v>1</v>
      </c>
      <c r="J78" s="29" t="n">
        <f aca="false">ROUNDUP((PRODUCT($I$11:I78)-1),4)</f>
        <v>0.4189</v>
      </c>
      <c r="K78" s="30" t="n">
        <f aca="false">((1+(ROUNDUP(J78*100,2))/100)^(365.25/(A78-$A$11+1))-1)</f>
        <v>5.54910899029941</v>
      </c>
    </row>
    <row r="79" customFormat="false" ht="12.75" hidden="false" customHeight="true" outlineLevel="0" collapsed="false">
      <c r="A79" s="24" t="s">
        <v>87</v>
      </c>
      <c r="B79" s="25" t="n">
        <v>40023.75</v>
      </c>
      <c r="C79" s="25" t="n">
        <v>7054.32</v>
      </c>
      <c r="D79" s="25" t="n">
        <f aca="false">SUM(B79:C79)</f>
        <v>47078.07</v>
      </c>
      <c r="E79" s="26" t="n">
        <v>0</v>
      </c>
      <c r="F79" s="26" t="n">
        <v>0</v>
      </c>
      <c r="G79" s="27" t="n">
        <f aca="false">SUM(E79:F79)</f>
        <v>0</v>
      </c>
      <c r="H79" s="28" t="n">
        <f aca="false">IF(D78&lt;&gt;"",(D79-(D78+G79))/(D78+G79)*100,0)</f>
        <v>2.52521149958416</v>
      </c>
      <c r="I79" s="5" t="n">
        <f aca="false">1+H79/100</f>
        <v>1.02525211499584</v>
      </c>
      <c r="J79" s="29" t="n">
        <f aca="false">ROUNDUP((PRODUCT($I$11:I79)-1),4)</f>
        <v>0.4547</v>
      </c>
      <c r="K79" s="30" t="n">
        <f aca="false">((1+(ROUNDUP(J79*100,2))/100)^(365.25/(A79-$A$11+1))-1)</f>
        <v>6.27172857345722</v>
      </c>
    </row>
    <row r="80" customFormat="false" ht="12.75" hidden="false" customHeight="true" outlineLevel="0" collapsed="false">
      <c r="A80" s="24" t="s">
        <v>88</v>
      </c>
      <c r="B80" s="25" t="n">
        <v>39963.32</v>
      </c>
      <c r="C80" s="25" t="n">
        <v>7451.48</v>
      </c>
      <c r="D80" s="25" t="n">
        <f aca="false">SUM(B80:C80)</f>
        <v>47414.8</v>
      </c>
      <c r="E80" s="26" t="n">
        <v>0</v>
      </c>
      <c r="F80" s="26" t="n">
        <v>0</v>
      </c>
      <c r="G80" s="27" t="n">
        <f aca="false">SUM(E80:F80)</f>
        <v>0</v>
      </c>
      <c r="H80" s="28" t="n">
        <f aca="false">IF(D79&lt;&gt;"",(D80-(D79+G80))/(D79+G80)*100,0)</f>
        <v>0.715258718125028</v>
      </c>
      <c r="I80" s="5" t="n">
        <f aca="false">1+H80/100</f>
        <v>1.00715258718125</v>
      </c>
      <c r="J80" s="29" t="n">
        <f aca="false">ROUNDUP((PRODUCT($I$11:I80)-1),4)</f>
        <v>0.4651</v>
      </c>
      <c r="K80" s="30" t="n">
        <f aca="false">((1+(ROUNDUP(J80*100,2))/100)^(365.25/(A80-$A$11+1))-1)</f>
        <v>6.3362092628837</v>
      </c>
    </row>
    <row r="81" customFormat="false" ht="12.75" hidden="false" customHeight="true" outlineLevel="0" collapsed="false">
      <c r="A81" s="24" t="s">
        <v>89</v>
      </c>
      <c r="B81" s="25" t="n">
        <v>40174.82</v>
      </c>
      <c r="C81" s="25" t="n">
        <v>7519.96</v>
      </c>
      <c r="D81" s="25" t="n">
        <f aca="false">SUM(B81:C81)</f>
        <v>47694.78</v>
      </c>
      <c r="E81" s="26" t="n">
        <v>0</v>
      </c>
      <c r="F81" s="26" t="n">
        <v>0</v>
      </c>
      <c r="G81" s="27" t="n">
        <f aca="false">SUM(E81:F81)</f>
        <v>0</v>
      </c>
      <c r="H81" s="28" t="n">
        <f aca="false">IF(D80&lt;&gt;"",(D81-(D80+G81))/(D80+G81)*100,0)</f>
        <v>0.590490732851337</v>
      </c>
      <c r="I81" s="5" t="n">
        <f aca="false">1+H81/100</f>
        <v>1.00590490732851</v>
      </c>
      <c r="J81" s="29" t="n">
        <f aca="false">ROUNDUP((PRODUCT($I$11:I81)-1),4)</f>
        <v>0.4738</v>
      </c>
      <c r="K81" s="30" t="n">
        <f aca="false">((1+(ROUNDUP(J81*100,2))/100)^(365.25/(A81-$A$11+1))-1)</f>
        <v>6.35376240784911</v>
      </c>
    </row>
    <row r="82" customFormat="false" ht="12.75" hidden="false" customHeight="true" outlineLevel="0" collapsed="false">
      <c r="A82" s="24" t="s">
        <v>90</v>
      </c>
      <c r="B82" s="25" t="n">
        <v>39355.54</v>
      </c>
      <c r="C82" s="25" t="n">
        <v>7470.74</v>
      </c>
      <c r="D82" s="25" t="n">
        <f aca="false">SUM(B82:C82)</f>
        <v>46826.28</v>
      </c>
      <c r="E82" s="26" t="n">
        <v>0</v>
      </c>
      <c r="F82" s="26" t="n">
        <v>0</v>
      </c>
      <c r="G82" s="27" t="n">
        <f aca="false">SUM(E82:F82)</f>
        <v>0</v>
      </c>
      <c r="H82" s="28" t="n">
        <f aca="false">IF(D81&lt;&gt;"",(D82-(D81+G82))/(D81+G82)*100,0)</f>
        <v>-1.82095399119149</v>
      </c>
      <c r="I82" s="5" t="n">
        <f aca="false">1+H82/100</f>
        <v>0.981790460088085</v>
      </c>
      <c r="J82" s="29" t="n">
        <f aca="false">ROUNDUP((PRODUCT($I$11:I82)-1),4)</f>
        <v>0.4469</v>
      </c>
      <c r="K82" s="30" t="n">
        <f aca="false">((1+(ROUNDUP(J82*100,2))/100)^(365.25/(A82-$A$11+1))-1)</f>
        <v>5.51465205313032</v>
      </c>
    </row>
    <row r="83" customFormat="false" ht="12.75" hidden="false" customHeight="true" outlineLevel="0" collapsed="false">
      <c r="A83" s="24" t="s">
        <v>91</v>
      </c>
      <c r="B83" s="25" t="n">
        <v>38700.12</v>
      </c>
      <c r="C83" s="25" t="n">
        <v>7475.02</v>
      </c>
      <c r="D83" s="25" t="n">
        <f aca="false">SUM(B83:C83)</f>
        <v>46175.14</v>
      </c>
      <c r="E83" s="26" t="n">
        <v>0</v>
      </c>
      <c r="F83" s="26" t="n">
        <v>0</v>
      </c>
      <c r="G83" s="27" t="n">
        <f aca="false">SUM(E83:F83)</f>
        <v>0</v>
      </c>
      <c r="H83" s="28" t="n">
        <f aca="false">IF(D82&lt;&gt;"",(D83-(D82+G83))/(D82+G83)*100,0)</f>
        <v>-1.39054394241866</v>
      </c>
      <c r="I83" s="5" t="n">
        <f aca="false">1+H83/100</f>
        <v>0.986094560575813</v>
      </c>
      <c r="J83" s="29" t="n">
        <f aca="false">ROUNDUP((PRODUCT($I$11:I83)-1),4)</f>
        <v>0.4268</v>
      </c>
      <c r="K83" s="30" t="n">
        <f aca="false">((1+(ROUNDUP(J83*100,2))/100)^(365.25/(A83-$A$11+1))-1)</f>
        <v>4.92030585842993</v>
      </c>
    </row>
    <row r="84" customFormat="false" ht="12.75" hidden="false" customHeight="true" outlineLevel="0" collapsed="false">
      <c r="A84" s="24" t="s">
        <v>92</v>
      </c>
      <c r="B84" s="25" t="n">
        <v>40870.22</v>
      </c>
      <c r="C84" s="25" t="n">
        <v>7475.02</v>
      </c>
      <c r="D84" s="25" t="n">
        <f aca="false">SUM(B84:C84)</f>
        <v>48345.24</v>
      </c>
      <c r="E84" s="26" t="n">
        <v>0</v>
      </c>
      <c r="F84" s="26" t="n">
        <v>0</v>
      </c>
      <c r="G84" s="27" t="n">
        <f aca="false">SUM(E84:F84)</f>
        <v>0</v>
      </c>
      <c r="H84" s="28" t="n">
        <f aca="false">IF(D83&lt;&gt;"",(D84-(D83+G84))/(D83+G84)*100,0)</f>
        <v>4.69971504147038</v>
      </c>
      <c r="I84" s="5" t="n">
        <f aca="false">1+H84/100</f>
        <v>1.0469971504147</v>
      </c>
      <c r="J84" s="29" t="n">
        <f aca="false">ROUNDUP((PRODUCT($I$11:I84)-1),4)</f>
        <v>0.4939</v>
      </c>
      <c r="K84" s="30" t="n">
        <f aca="false">((1+(ROUNDUP(J84*100,2))/100)^(365.25/(A84-$A$11+1))-1)</f>
        <v>6.25133682880933</v>
      </c>
    </row>
    <row r="85" customFormat="false" ht="12.75" hidden="false" customHeight="true" outlineLevel="0" collapsed="false">
      <c r="A85" s="24" t="s">
        <v>93</v>
      </c>
      <c r="B85" s="25" t="n">
        <v>40870.22</v>
      </c>
      <c r="C85" s="25" t="n">
        <v>7544.88</v>
      </c>
      <c r="D85" s="25" t="n">
        <f aca="false">SUM(B85:C85)</f>
        <v>48415.1</v>
      </c>
      <c r="E85" s="26" t="n">
        <v>0</v>
      </c>
      <c r="F85" s="26" t="n">
        <v>0</v>
      </c>
      <c r="G85" s="27" t="n">
        <f aca="false">SUM(E85:F85)</f>
        <v>0</v>
      </c>
      <c r="H85" s="28" t="n">
        <f aca="false">IF(D84&lt;&gt;"",(D85-(D84+G85))/(D84+G85)*100,0)</f>
        <v>0.144502333632005</v>
      </c>
      <c r="I85" s="5" t="n">
        <f aca="false">1+H85/100</f>
        <v>1.00144502333632</v>
      </c>
      <c r="J85" s="29" t="n">
        <f aca="false">ROUNDUP((PRODUCT($I$11:I85)-1),4)</f>
        <v>0.496</v>
      </c>
      <c r="K85" s="30" t="n">
        <f aca="false">((1+(ROUNDUP(J85*100,2))/100)^(365.25/(A85-$A$11+1))-1)</f>
        <v>6.11077374948665</v>
      </c>
    </row>
    <row r="86" customFormat="false" ht="12.75" hidden="false" customHeight="true" outlineLevel="0" collapsed="false">
      <c r="A86" s="24" t="s">
        <v>94</v>
      </c>
      <c r="B86" s="25" t="n">
        <v>40482.64</v>
      </c>
      <c r="C86" s="25" t="n">
        <v>7467.12</v>
      </c>
      <c r="D86" s="25" t="n">
        <f aca="false">SUM(B86:C86)</f>
        <v>47949.76</v>
      </c>
      <c r="E86" s="26" t="n">
        <v>0</v>
      </c>
      <c r="F86" s="26" t="n">
        <v>0</v>
      </c>
      <c r="G86" s="27" t="n">
        <f aca="false">SUM(E86:F86)</f>
        <v>0</v>
      </c>
      <c r="H86" s="28" t="n">
        <f aca="false">IF(D85&lt;&gt;"",(D86-(D85+G86))/(D85+G86)*100,0)</f>
        <v>-0.961146419195657</v>
      </c>
      <c r="I86" s="5" t="n">
        <f aca="false">1+H86/100</f>
        <v>0.990388535808043</v>
      </c>
      <c r="J86" s="29" t="n">
        <f aca="false">ROUNDUP((PRODUCT($I$11:I86)-1),4)</f>
        <v>0.4816</v>
      </c>
      <c r="K86" s="30" t="n">
        <f aca="false">((1+(ROUNDUP(J86*100,2))/100)^(365.25/(A86-$A$11+1))-1)</f>
        <v>5.61484328930415</v>
      </c>
    </row>
    <row r="87" customFormat="false" ht="12.75" hidden="false" customHeight="true" outlineLevel="0" collapsed="false">
      <c r="A87" s="24" t="s">
        <v>95</v>
      </c>
      <c r="B87" s="25" t="n">
        <v>41108.91</v>
      </c>
      <c r="C87" s="25" t="n">
        <v>7494.12</v>
      </c>
      <c r="D87" s="25" t="n">
        <f aca="false">SUM(B87:C87)</f>
        <v>48603.03</v>
      </c>
      <c r="E87" s="26" t="n">
        <v>0</v>
      </c>
      <c r="F87" s="26" t="n">
        <v>0</v>
      </c>
      <c r="G87" s="27" t="n">
        <f aca="false">SUM(E87:F87)</f>
        <v>0</v>
      </c>
      <c r="H87" s="28" t="n">
        <f aca="false">IF(D86&lt;&gt;"",(D87-(D86+G87))/(D86+G87)*100,0)</f>
        <v>1.36240515072443</v>
      </c>
      <c r="I87" s="5" t="n">
        <f aca="false">1+H87/100</f>
        <v>1.01362405150724</v>
      </c>
      <c r="J87" s="29" t="n">
        <f aca="false">ROUNDUP((PRODUCT($I$11:I87)-1),4)</f>
        <v>0.5018</v>
      </c>
      <c r="K87" s="30" t="n">
        <f aca="false">((1+(ROUNDUP(J87*100,2))/100)^(365.25/(A87-$A$11+1))-1)</f>
        <v>5.88272857412642</v>
      </c>
    </row>
    <row r="88" customFormat="false" ht="12.75" hidden="false" customHeight="true" outlineLevel="0" collapsed="false">
      <c r="A88" s="24" t="s">
        <v>96</v>
      </c>
      <c r="B88" s="25" t="n">
        <v>40832.49</v>
      </c>
      <c r="C88" s="25" t="n">
        <v>7554.6</v>
      </c>
      <c r="D88" s="25" t="n">
        <f aca="false">SUM(B88:C88)</f>
        <v>48387.09</v>
      </c>
      <c r="E88" s="26" t="n">
        <v>0</v>
      </c>
      <c r="F88" s="26" t="n">
        <v>0</v>
      </c>
      <c r="G88" s="27" t="n">
        <f aca="false">SUM(E88:F88)</f>
        <v>0</v>
      </c>
      <c r="H88" s="28" t="n">
        <f aca="false">IF(D87&lt;&gt;"",(D88-(D87+G88))/(D87+G88)*100,0)</f>
        <v>-0.444293287887627</v>
      </c>
      <c r="I88" s="5" t="n">
        <f aca="false">1+H88/100</f>
        <v>0.995557067121124</v>
      </c>
      <c r="J88" s="29" t="n">
        <f aca="false">ROUNDUP((PRODUCT($I$11:I88)-1),4)</f>
        <v>0.4952</v>
      </c>
      <c r="K88" s="30" t="n">
        <f aca="false">((1+(ROUNDUP(J88*100,2))/100)^(365.25/(A88-$A$11+1))-1)</f>
        <v>5.57753266923203</v>
      </c>
    </row>
    <row r="89" customFormat="false" ht="12.75" hidden="false" customHeight="true" outlineLevel="0" collapsed="false">
      <c r="A89" s="24" t="s">
        <v>97</v>
      </c>
      <c r="B89" s="25" t="n">
        <v>40624.46</v>
      </c>
      <c r="C89" s="25" t="n">
        <v>7504.92</v>
      </c>
      <c r="D89" s="25" t="n">
        <f aca="false">SUM(B89:C89)</f>
        <v>48129.38</v>
      </c>
      <c r="E89" s="26" t="n">
        <v>0</v>
      </c>
      <c r="F89" s="26" t="n">
        <v>0</v>
      </c>
      <c r="G89" s="27" t="n">
        <f aca="false">SUM(E89:F89)</f>
        <v>0</v>
      </c>
      <c r="H89" s="28" t="n">
        <f aca="false">IF(D88&lt;&gt;"",(D89-(D88+G89))/(D88+G89)*100,0)</f>
        <v>-0.532600741230769</v>
      </c>
      <c r="I89" s="5" t="n">
        <f aca="false">1+H89/100</f>
        <v>0.994673992587692</v>
      </c>
      <c r="J89" s="29" t="n">
        <f aca="false">ROUNDUP((PRODUCT($I$11:I89)-1),4)</f>
        <v>0.4872</v>
      </c>
      <c r="K89" s="30" t="n">
        <f aca="false">((1+(ROUNDUP(J89*100,2))/100)^(365.25/(A89-$A$11+1))-1)</f>
        <v>5.26520998173645</v>
      </c>
    </row>
    <row r="90" customFormat="false" ht="12.75" hidden="false" customHeight="true" outlineLevel="0" collapsed="false">
      <c r="A90" s="24" t="s">
        <v>98</v>
      </c>
      <c r="B90" s="25" t="n">
        <v>40626.18</v>
      </c>
      <c r="C90" s="25" t="n">
        <v>7587.49</v>
      </c>
      <c r="D90" s="25" t="n">
        <f aca="false">SUM(B90:C90)</f>
        <v>48213.67</v>
      </c>
      <c r="E90" s="26" t="n">
        <v>0</v>
      </c>
      <c r="F90" s="26" t="n">
        <v>0</v>
      </c>
      <c r="G90" s="27" t="n">
        <f aca="false">SUM(E90:F90)</f>
        <v>0</v>
      </c>
      <c r="H90" s="28" t="n">
        <f aca="false">IF(D89&lt;&gt;"",(D90-(D89+G90))/(D89+G90)*100,0)</f>
        <v>0.175132112651359</v>
      </c>
      <c r="I90" s="5" t="n">
        <f aca="false">1+H90/100</f>
        <v>1.00175132112651</v>
      </c>
      <c r="J90" s="29" t="n">
        <f aca="false">ROUNDUP((PRODUCT($I$11:I90)-1),4)</f>
        <v>0.4898</v>
      </c>
      <c r="K90" s="30" t="n">
        <f aca="false">((1+(ROUNDUP(J90*100,2))/100)^(365.25/(A90-$A$11+1))-1)</f>
        <v>5.1721630137788</v>
      </c>
    </row>
    <row r="91" customFormat="false" ht="12.75" hidden="false" customHeight="true" outlineLevel="0" collapsed="false">
      <c r="A91" s="24" t="s">
        <v>99</v>
      </c>
      <c r="B91" s="25" t="n">
        <v>40626.18</v>
      </c>
      <c r="C91" s="25" t="n">
        <v>7587.49</v>
      </c>
      <c r="D91" s="25" t="n">
        <f aca="false">SUM(B91:C91)</f>
        <v>48213.67</v>
      </c>
      <c r="E91" s="26" t="n">
        <v>0</v>
      </c>
      <c r="F91" s="26" t="n">
        <v>0</v>
      </c>
      <c r="G91" s="27" t="n">
        <f aca="false">SUM(E91:F91)</f>
        <v>0</v>
      </c>
      <c r="H91" s="28" t="n">
        <f aca="false">IF(D90&lt;&gt;"",(D91-(D90+G91))/(D90+G91)*100,0)</f>
        <v>0</v>
      </c>
      <c r="I91" s="5" t="n">
        <f aca="false">1+H91/100</f>
        <v>1</v>
      </c>
      <c r="J91" s="29" t="n">
        <f aca="false">ROUNDUP((PRODUCT($I$11:I91)-1),4)</f>
        <v>0.4898</v>
      </c>
      <c r="K91" s="30" t="n">
        <f aca="false">((1+(ROUNDUP(J91*100,2))/100)^(365.25/(A91-$A$11+1))-1)</f>
        <v>5.0350226096554</v>
      </c>
    </row>
    <row r="92" customFormat="false" ht="12.75" hidden="false" customHeight="true" outlineLevel="0" collapsed="false">
      <c r="A92" s="24" t="s">
        <v>100</v>
      </c>
      <c r="B92" s="25" t="n">
        <v>40626.18</v>
      </c>
      <c r="C92" s="25" t="n">
        <v>7587.49</v>
      </c>
      <c r="D92" s="25" t="n">
        <f aca="false">SUM(B92:C92)</f>
        <v>48213.67</v>
      </c>
      <c r="E92" s="26" t="n">
        <v>0</v>
      </c>
      <c r="F92" s="26" t="n">
        <v>0</v>
      </c>
      <c r="G92" s="27" t="n">
        <f aca="false">SUM(E92:F92)</f>
        <v>0</v>
      </c>
      <c r="H92" s="28" t="n">
        <f aca="false">IF(D91&lt;&gt;"",(D92-(D91+G92))/(D91+G92)*100,0)</f>
        <v>0</v>
      </c>
      <c r="I92" s="5" t="n">
        <f aca="false">1+H92/100</f>
        <v>1</v>
      </c>
      <c r="J92" s="29" t="n">
        <f aca="false">ROUNDUP((PRODUCT($I$11:I92)-1),4)</f>
        <v>0.4898</v>
      </c>
      <c r="K92" s="30" t="n">
        <f aca="false">((1+(ROUNDUP(J92*100,2))/100)^(365.25/(A92-$A$11+1))-1)</f>
        <v>4.90416419969839</v>
      </c>
    </row>
    <row r="93" customFormat="false" ht="12.75" hidden="false" customHeight="true" outlineLevel="0" collapsed="false">
      <c r="A93" s="24" t="s">
        <v>101</v>
      </c>
      <c r="B93" s="25" t="n">
        <v>40722.23</v>
      </c>
      <c r="C93" s="25" t="n">
        <v>7522.09</v>
      </c>
      <c r="D93" s="25" t="n">
        <f aca="false">SUM(B93:C93)</f>
        <v>48244.32</v>
      </c>
      <c r="E93" s="26" t="n">
        <v>0</v>
      </c>
      <c r="F93" s="26" t="n">
        <v>0</v>
      </c>
      <c r="G93" s="27" t="n">
        <f aca="false">SUM(E93:F93)</f>
        <v>0</v>
      </c>
      <c r="H93" s="28" t="n">
        <f aca="false">IF(D92&lt;&gt;"",(D93-(D92+G93))/(D92+G93)*100,0)</f>
        <v>0.06357118219793</v>
      </c>
      <c r="I93" s="5" t="n">
        <f aca="false">1+H93/100</f>
        <v>1.00063571182198</v>
      </c>
      <c r="J93" s="29" t="n">
        <f aca="false">ROUNDUP((PRODUCT($I$11:I93)-1),4)</f>
        <v>0.4907</v>
      </c>
      <c r="K93" s="30" t="n">
        <f aca="false">((1+(ROUNDUP(J93*100,2))/100)^(365.25/(A93-$A$11+1))-1)</f>
        <v>4.79457460017957</v>
      </c>
    </row>
    <row r="94" customFormat="false" ht="12.75" hidden="false" customHeight="true" outlineLevel="0" collapsed="false">
      <c r="A94" s="24" t="s">
        <v>102</v>
      </c>
      <c r="B94" s="25" t="n">
        <v>41098.43</v>
      </c>
      <c r="C94" s="25" t="n">
        <v>7524.27</v>
      </c>
      <c r="D94" s="25" t="n">
        <f aca="false">SUM(B94:C94)</f>
        <v>48622.7</v>
      </c>
      <c r="E94" s="26" t="n">
        <v>0</v>
      </c>
      <c r="F94" s="26" t="n">
        <v>0</v>
      </c>
      <c r="G94" s="27" t="n">
        <f aca="false">SUM(E94:F94)</f>
        <v>0</v>
      </c>
      <c r="H94" s="28" t="n">
        <f aca="false">IF(D93&lt;&gt;"",(D94-(D93+G94))/(D93+G94)*100,0)</f>
        <v>0.784299581795308</v>
      </c>
      <c r="I94" s="5" t="n">
        <f aca="false">1+H94/100</f>
        <v>1.00784299581795</v>
      </c>
      <c r="J94" s="29" t="n">
        <f aca="false">ROUNDUP((PRODUCT($I$11:I94)-1),4)</f>
        <v>0.5024</v>
      </c>
      <c r="K94" s="30" t="n">
        <f aca="false">((1+(ROUNDUP(J94*100,2))/100)^(365.25/(A94-$A$11+1))-1)</f>
        <v>4.87085781446832</v>
      </c>
    </row>
    <row r="95" customFormat="false" ht="12.75" hidden="false" customHeight="true" outlineLevel="0" collapsed="false">
      <c r="A95" s="24" t="s">
        <v>103</v>
      </c>
      <c r="B95" s="25" t="n">
        <v>40463.41</v>
      </c>
      <c r="C95" s="25" t="n">
        <v>7774.4</v>
      </c>
      <c r="D95" s="25" t="n">
        <f aca="false">SUM(B95:C95)</f>
        <v>48237.81</v>
      </c>
      <c r="E95" s="26" t="n">
        <v>0</v>
      </c>
      <c r="F95" s="26" t="n">
        <v>0</v>
      </c>
      <c r="G95" s="27" t="n">
        <f aca="false">SUM(E95:F95)</f>
        <v>0</v>
      </c>
      <c r="H95" s="28" t="n">
        <f aca="false">IF(D94&lt;&gt;"",(D95-(D94+G95))/(D94+G95)*100,0)</f>
        <v>-0.791585000421598</v>
      </c>
      <c r="I95" s="5" t="n">
        <f aca="false">1+H95/100</f>
        <v>0.992084149995784</v>
      </c>
      <c r="J95" s="29" t="n">
        <f aca="false">ROUNDUP((PRODUCT($I$11:I95)-1),4)</f>
        <v>0.4905</v>
      </c>
      <c r="K95" s="30" t="n">
        <f aca="false">((1+(ROUNDUP(J95*100,2))/100)^(365.25/(A95-$A$11+1))-1)</f>
        <v>4.55670979180562</v>
      </c>
    </row>
    <row r="96" customFormat="false" ht="12.75" hidden="false" customHeight="true" outlineLevel="0" collapsed="false">
      <c r="A96" s="24" t="s">
        <v>104</v>
      </c>
      <c r="B96" s="25" t="n">
        <v>41812.71</v>
      </c>
      <c r="C96" s="25" t="n">
        <v>7643.32</v>
      </c>
      <c r="D96" s="25" t="n">
        <f aca="false">SUM(B96:C96)</f>
        <v>49456.03</v>
      </c>
      <c r="E96" s="26" t="n">
        <v>0</v>
      </c>
      <c r="F96" s="26" t="n">
        <v>0</v>
      </c>
      <c r="G96" s="27" t="n">
        <f aca="false">SUM(E96:F96)</f>
        <v>0</v>
      </c>
      <c r="H96" s="28" t="n">
        <f aca="false">IF(D95&lt;&gt;"",(D96-(D95+G96))/(D95+G96)*100,0)</f>
        <v>2.52544632519593</v>
      </c>
      <c r="I96" s="5" t="n">
        <f aca="false">1+H96/100</f>
        <v>1.02525446325196</v>
      </c>
      <c r="J96" s="29" t="n">
        <f aca="false">ROUNDUP((PRODUCT($I$11:I96)-1),4)</f>
        <v>0.5282</v>
      </c>
      <c r="K96" s="30" t="n">
        <f aca="false">((1+(ROUNDUP(J96*100,2))/100)^(365.25/(A96-$A$11+1))-1)</f>
        <v>5.05662134366259</v>
      </c>
    </row>
    <row r="97" customFormat="false" ht="12.75" hidden="false" customHeight="true" outlineLevel="0" collapsed="false">
      <c r="A97" s="24" t="s">
        <v>105</v>
      </c>
      <c r="B97" s="25" t="n">
        <v>42121.41</v>
      </c>
      <c r="C97" s="25" t="n">
        <v>7704.34</v>
      </c>
      <c r="D97" s="25" t="n">
        <f aca="false">SUM(B97:C97)</f>
        <v>49825.75</v>
      </c>
      <c r="E97" s="26" t="n">
        <v>0</v>
      </c>
      <c r="F97" s="26" t="n">
        <v>0</v>
      </c>
      <c r="G97" s="27" t="n">
        <f aca="false">SUM(E97:F97)</f>
        <v>0</v>
      </c>
      <c r="H97" s="28" t="n">
        <f aca="false">IF(D96&lt;&gt;"",(D97-(D96+G97))/(D96+G97)*100,0)</f>
        <v>0.747573147298724</v>
      </c>
      <c r="I97" s="5" t="n">
        <f aca="false">1+H97/100</f>
        <v>1.00747573147299</v>
      </c>
      <c r="J97" s="29" t="n">
        <f aca="false">ROUNDUP((PRODUCT($I$11:I97)-1),4)</f>
        <v>0.5396</v>
      </c>
      <c r="K97" s="30" t="n">
        <f aca="false">((1+(ROUNDUP(J97*100,2))/100)^(365.25/(A97-$A$11+1))-1)</f>
        <v>5.1205446865822</v>
      </c>
    </row>
    <row r="98" customFormat="false" ht="12.75" hidden="false" customHeight="true" outlineLevel="0" collapsed="false">
      <c r="A98" s="24" t="s">
        <v>106</v>
      </c>
      <c r="B98" s="25" t="n">
        <v>42121.41</v>
      </c>
      <c r="C98" s="25" t="n">
        <v>7704.34</v>
      </c>
      <c r="D98" s="25" t="n">
        <f aca="false">SUM(B98:C98)</f>
        <v>49825.75</v>
      </c>
      <c r="E98" s="26" t="n">
        <v>0</v>
      </c>
      <c r="F98" s="26" t="n">
        <v>0</v>
      </c>
      <c r="G98" s="27" t="n">
        <f aca="false">SUM(E98:F98)</f>
        <v>0</v>
      </c>
      <c r="H98" s="28" t="n">
        <f aca="false">IF(D97&lt;&gt;"",(D98-(D97+G98))/(D97+G98)*100,0)</f>
        <v>0</v>
      </c>
      <c r="I98" s="5" t="n">
        <f aca="false">1+H98/100</f>
        <v>1</v>
      </c>
      <c r="J98" s="29" t="n">
        <f aca="false">ROUNDUP((PRODUCT($I$11:I98)-1),4)</f>
        <v>0.5396</v>
      </c>
      <c r="K98" s="30" t="n">
        <f aca="false">((1+(ROUNDUP(J98*100,2))/100)^(365.25/(A98-$A$11+1))-1)</f>
        <v>4.99582953106555</v>
      </c>
    </row>
    <row r="99" customFormat="false" ht="12.75" hidden="false" customHeight="true" outlineLevel="0" collapsed="false">
      <c r="A99" s="24" t="s">
        <v>107</v>
      </c>
      <c r="B99" s="25" t="n">
        <v>42121.41</v>
      </c>
      <c r="C99" s="25" t="n">
        <v>7704.34</v>
      </c>
      <c r="D99" s="25" t="n">
        <f aca="false">SUM(B99:C99)</f>
        <v>49825.75</v>
      </c>
      <c r="E99" s="26" t="n">
        <v>0</v>
      </c>
      <c r="F99" s="26" t="n">
        <v>0</v>
      </c>
      <c r="G99" s="27" t="n">
        <f aca="false">SUM(E99:F99)</f>
        <v>0</v>
      </c>
      <c r="H99" s="28" t="n">
        <f aca="false">IF(D98&lt;&gt;"",(D99-(D98+G99))/(D98+G99)*100,0)</f>
        <v>0</v>
      </c>
      <c r="I99" s="5" t="n">
        <f aca="false">1+H99/100</f>
        <v>1</v>
      </c>
      <c r="J99" s="29" t="n">
        <f aca="false">ROUNDUP((PRODUCT($I$11:I99)-1),4)</f>
        <v>0.5396</v>
      </c>
      <c r="K99" s="30" t="n">
        <f aca="false">((1+(ROUNDUP(J99*100,2))/100)^(365.25/(A99-$A$11+1))-1)</f>
        <v>4.87637357737942</v>
      </c>
    </row>
    <row r="100" customFormat="false" ht="12.75" hidden="false" customHeight="true" outlineLevel="0" collapsed="false">
      <c r="A100" s="24" t="s">
        <v>108</v>
      </c>
      <c r="B100" s="25" t="n">
        <v>42654.58</v>
      </c>
      <c r="C100" s="25" t="n">
        <v>7879.49</v>
      </c>
      <c r="D100" s="25" t="n">
        <f aca="false">SUM(B100:C100)</f>
        <v>50534.07</v>
      </c>
      <c r="E100" s="26" t="n">
        <v>0</v>
      </c>
      <c r="F100" s="26" t="n">
        <v>0</v>
      </c>
      <c r="G100" s="27" t="n">
        <f aca="false">SUM(E100:F100)</f>
        <v>0</v>
      </c>
      <c r="H100" s="28" t="n">
        <f aca="false">IF(D99&lt;&gt;"",(D100-(D99+G100))/(D99+G100)*100,0)</f>
        <v>1.4215942559821</v>
      </c>
      <c r="I100" s="5" t="n">
        <f aca="false">1+H100/100</f>
        <v>1.01421594255982</v>
      </c>
      <c r="J100" s="29" t="n">
        <f aca="false">ROUNDUP((PRODUCT($I$11:I100)-1),4)</f>
        <v>0.5615</v>
      </c>
      <c r="K100" s="30" t="n">
        <f aca="false">((1+(ROUNDUP(J100*100,2))/100)^(365.25/(A100-$A$11+1))-1)</f>
        <v>5.10179908705192</v>
      </c>
    </row>
    <row r="101" customFormat="false" ht="12.75" hidden="false" customHeight="true" outlineLevel="0" collapsed="false">
      <c r="A101" s="24" t="s">
        <v>109</v>
      </c>
      <c r="B101" s="25" t="n">
        <v>42077.7</v>
      </c>
      <c r="C101" s="25" t="n">
        <v>7997.01</v>
      </c>
      <c r="D101" s="25" t="n">
        <f aca="false">SUM(B101:C101)</f>
        <v>50074.71</v>
      </c>
      <c r="E101" s="26" t="n">
        <v>0</v>
      </c>
      <c r="F101" s="26" t="n">
        <v>0</v>
      </c>
      <c r="G101" s="27" t="n">
        <f aca="false">SUM(E101:F101)</f>
        <v>0</v>
      </c>
      <c r="H101" s="28" t="n">
        <f aca="false">IF(D100&lt;&gt;"",(D101-(D100+G101))/(D100+G101)*100,0)</f>
        <v>-0.909010495295551</v>
      </c>
      <c r="I101" s="5" t="n">
        <f aca="false">1+H101/100</f>
        <v>0.990909895047044</v>
      </c>
      <c r="J101" s="29" t="n">
        <f aca="false">ROUNDUP((PRODUCT($I$11:I101)-1),4)</f>
        <v>0.5473</v>
      </c>
      <c r="K101" s="30" t="n">
        <f aca="false">((1+(ROUNDUP(J101*100,2))/100)^(365.25/(A101-$A$11+1))-1)</f>
        <v>4.76636525078318</v>
      </c>
    </row>
    <row r="102" customFormat="false" ht="12.75" hidden="false" customHeight="true" outlineLevel="0" collapsed="false">
      <c r="A102" s="24" t="s">
        <v>110</v>
      </c>
      <c r="B102" s="25" t="n">
        <v>46997.58</v>
      </c>
      <c r="C102" s="25" t="n">
        <v>8098.71</v>
      </c>
      <c r="D102" s="25" t="n">
        <f aca="false">SUM(B102:C102)</f>
        <v>55096.29</v>
      </c>
      <c r="E102" s="26" t="n">
        <v>4338.24</v>
      </c>
      <c r="F102" s="26" t="n">
        <v>0</v>
      </c>
      <c r="G102" s="27" t="n">
        <f aca="false">SUM(E102:F102)</f>
        <v>4338.24</v>
      </c>
      <c r="H102" s="28" t="n">
        <f aca="false">IF(D101&lt;&gt;"",(D102-(D101+G102))/(D101+G102)*100,0)</f>
        <v>1.25584075114473</v>
      </c>
      <c r="I102" s="5" t="n">
        <f aca="false">1+H102/100</f>
        <v>1.01255840751145</v>
      </c>
      <c r="J102" s="29" t="n">
        <f aca="false">ROUNDUP((PRODUCT($I$11:I102)-1),4)</f>
        <v>0.5667</v>
      </c>
      <c r="K102" s="30" t="n">
        <f aca="false">((1+(ROUNDUP(J102*100,2))/100)^(365.25/(A102-$A$11+1))-1)</f>
        <v>4.94449536156699</v>
      </c>
    </row>
    <row r="103" customFormat="false" ht="12.75" hidden="false" customHeight="true" outlineLevel="0" collapsed="false">
      <c r="A103" s="24" t="s">
        <v>111</v>
      </c>
      <c r="B103" s="25" t="n">
        <v>46284.45</v>
      </c>
      <c r="C103" s="25" t="n">
        <v>8780.97</v>
      </c>
      <c r="D103" s="25" t="n">
        <f aca="false">SUM(B103:C103)</f>
        <v>55065.42</v>
      </c>
      <c r="E103" s="26" t="n">
        <v>0</v>
      </c>
      <c r="F103" s="26" t="n">
        <v>713.9</v>
      </c>
      <c r="G103" s="27" t="n">
        <f aca="false">SUM(E103:F103)</f>
        <v>713.9</v>
      </c>
      <c r="H103" s="28" t="n">
        <f aca="false">IF(D102&lt;&gt;"",(D103-(D102+G103))/(D102+G103)*100,0)</f>
        <v>-1.33446956550408</v>
      </c>
      <c r="I103" s="5" t="n">
        <f aca="false">1+H103/100</f>
        <v>0.986655304344959</v>
      </c>
      <c r="J103" s="29" t="n">
        <f aca="false">ROUNDUP((PRODUCT($I$11:I103)-1),4)</f>
        <v>0.5458</v>
      </c>
      <c r="K103" s="30" t="n">
        <f aca="false">((1+(ROUNDUP(J103*100,2))/100)^(365.25/(A103-$A$11+1))-1)</f>
        <v>4.53202766229209</v>
      </c>
    </row>
    <row r="104" customFormat="false" ht="12.75" hidden="false" customHeight="true" outlineLevel="0" collapsed="false">
      <c r="A104" s="24" t="s">
        <v>112</v>
      </c>
      <c r="B104" s="25" t="n">
        <v>46265.98</v>
      </c>
      <c r="C104" s="25" t="n">
        <v>8447.64</v>
      </c>
      <c r="D104" s="25" t="n">
        <f aca="false">SUM(B104:C104)</f>
        <v>54713.62</v>
      </c>
      <c r="E104" s="26" t="n">
        <v>0</v>
      </c>
      <c r="F104" s="26" t="n">
        <v>0</v>
      </c>
      <c r="G104" s="27" t="n">
        <f aca="false">SUM(E104:F104)</f>
        <v>0</v>
      </c>
      <c r="H104" s="28" t="n">
        <f aca="false">IF(D103&lt;&gt;"",(D104-(D103+G104))/(D103+G104)*100,0)</f>
        <v>-0.638876449139942</v>
      </c>
      <c r="I104" s="5" t="n">
        <f aca="false">1+H104/100</f>
        <v>0.9936112355086</v>
      </c>
      <c r="J104" s="29" t="n">
        <f aca="false">ROUNDUP((PRODUCT($I$11:I104)-1),4)</f>
        <v>0.536</v>
      </c>
      <c r="K104" s="30" t="n">
        <f aca="false">((1+(ROUNDUP(J104*100,2))/100)^(365.25/(A104-$A$11+1))-1)</f>
        <v>4.29967022345606</v>
      </c>
    </row>
    <row r="105" customFormat="false" ht="12.75" hidden="false" customHeight="true" outlineLevel="0" collapsed="false">
      <c r="A105" s="24" t="s">
        <v>113</v>
      </c>
      <c r="B105" s="25" t="n">
        <v>46265.98</v>
      </c>
      <c r="C105" s="25" t="n">
        <v>8447.64</v>
      </c>
      <c r="D105" s="25" t="n">
        <f aca="false">SUM(B105:C105)</f>
        <v>54713.62</v>
      </c>
      <c r="E105" s="26" t="n">
        <v>0</v>
      </c>
      <c r="F105" s="26" t="n">
        <v>0</v>
      </c>
      <c r="G105" s="27" t="n">
        <f aca="false">SUM(E105:F105)</f>
        <v>0</v>
      </c>
      <c r="H105" s="28" t="n">
        <f aca="false">IF(D104&lt;&gt;"",(D105-(D104+G105))/(D104+G105)*100,0)</f>
        <v>0</v>
      </c>
      <c r="I105" s="5" t="n">
        <f aca="false">1+H105/100</f>
        <v>1</v>
      </c>
      <c r="J105" s="29" t="n">
        <f aca="false">ROUNDUP((PRODUCT($I$11:I105)-1),4)</f>
        <v>0.536</v>
      </c>
      <c r="K105" s="30" t="n">
        <f aca="false">((1+(ROUNDUP(J105*100,2))/100)^(365.25/(A105-$A$11+1))-1)</f>
        <v>4.20745078327016</v>
      </c>
    </row>
    <row r="106" customFormat="false" ht="12.75" hidden="false" customHeight="true" outlineLevel="0" collapsed="false">
      <c r="A106" s="24" t="s">
        <v>114</v>
      </c>
      <c r="B106" s="25" t="n">
        <v>46265.98</v>
      </c>
      <c r="C106" s="25" t="n">
        <v>8447.64</v>
      </c>
      <c r="D106" s="25" t="n">
        <f aca="false">SUM(B106:C106)</f>
        <v>54713.62</v>
      </c>
      <c r="E106" s="26" t="n">
        <v>0</v>
      </c>
      <c r="F106" s="26" t="n">
        <v>0</v>
      </c>
      <c r="G106" s="27" t="n">
        <f aca="false">SUM(E106:F106)</f>
        <v>0</v>
      </c>
      <c r="H106" s="28" t="n">
        <f aca="false">IF(D105&lt;&gt;"",(D106-(D105+G106))/(D105+G106)*100,0)</f>
        <v>0</v>
      </c>
      <c r="I106" s="5" t="n">
        <f aca="false">1+H106/100</f>
        <v>1</v>
      </c>
      <c r="J106" s="29" t="n">
        <f aca="false">ROUNDUP((PRODUCT($I$11:I106)-1),4)</f>
        <v>0.536</v>
      </c>
      <c r="K106" s="30" t="n">
        <f aca="false">((1+(ROUNDUP(J106*100,2))/100)^(365.25/(A106-$A$11+1))-1)</f>
        <v>4.11870767963147</v>
      </c>
    </row>
    <row r="107" customFormat="false" ht="12.75" hidden="false" customHeight="true" outlineLevel="0" collapsed="false">
      <c r="A107" s="24" t="s">
        <v>115</v>
      </c>
      <c r="B107" s="25" t="n">
        <v>45993.25</v>
      </c>
      <c r="C107" s="25" t="n">
        <v>8320.95</v>
      </c>
      <c r="D107" s="25" t="n">
        <f aca="false">SUM(B107:C107)</f>
        <v>54314.2</v>
      </c>
      <c r="E107" s="26" t="n">
        <v>0</v>
      </c>
      <c r="F107" s="26" t="n">
        <v>0</v>
      </c>
      <c r="G107" s="27" t="n">
        <f aca="false">SUM(E107:F107)</f>
        <v>0</v>
      </c>
      <c r="H107" s="28" t="n">
        <f aca="false">IF(D106&lt;&gt;"",(D107-(D106+G107))/(D106+G107)*100,0)</f>
        <v>-0.730019326083716</v>
      </c>
      <c r="I107" s="5" t="n">
        <f aca="false">1+H107/100</f>
        <v>0.992699806739163</v>
      </c>
      <c r="J107" s="29" t="n">
        <f aca="false">ROUNDUP((PRODUCT($I$11:I107)-1),4)</f>
        <v>0.5247</v>
      </c>
      <c r="K107" s="30" t="n">
        <f aca="false">((1+(ROUNDUP(J107*100,2))/100)^(365.25/(A107-$A$11+1))-1)</f>
        <v>3.89524293814077</v>
      </c>
    </row>
    <row r="108" customFormat="false" ht="12.75" hidden="false" customHeight="true" outlineLevel="0" collapsed="false">
      <c r="A108" s="24" t="s">
        <v>116</v>
      </c>
      <c r="B108" s="25" t="n">
        <v>45377.04</v>
      </c>
      <c r="C108" s="25" t="n">
        <v>8597.76</v>
      </c>
      <c r="D108" s="25" t="n">
        <f aca="false">SUM(B108:C108)</f>
        <v>53974.8</v>
      </c>
      <c r="E108" s="26" t="n">
        <v>0</v>
      </c>
      <c r="F108" s="26" t="n">
        <v>0</v>
      </c>
      <c r="G108" s="27" t="n">
        <f aca="false">SUM(E108:F108)</f>
        <v>0</v>
      </c>
      <c r="H108" s="28" t="n">
        <f aca="false">IF(D107&lt;&gt;"",(D108-(D107+G108))/(D107+G108)*100,0)</f>
        <v>-0.624882627379201</v>
      </c>
      <c r="I108" s="5" t="n">
        <f aca="false">1+H108/100</f>
        <v>0.993751173726208</v>
      </c>
      <c r="J108" s="29" t="n">
        <f aca="false">ROUNDUP((PRODUCT($I$11:I108)-1),4)</f>
        <v>0.5152</v>
      </c>
      <c r="K108" s="30" t="n">
        <f aca="false">((1+(ROUNDUP(J108*100,2))/100)^(365.25/(A108-$A$11+1))-1)</f>
        <v>3.70564232254256</v>
      </c>
    </row>
    <row r="109" customFormat="false" ht="12.75" hidden="false" customHeight="true" outlineLevel="0" collapsed="false">
      <c r="A109" s="24" t="s">
        <v>117</v>
      </c>
      <c r="B109" s="25" t="n">
        <v>45841.41</v>
      </c>
      <c r="C109" s="25" t="n">
        <v>8595.2</v>
      </c>
      <c r="D109" s="25" t="n">
        <f aca="false">SUM(B109:C109)</f>
        <v>54436.61</v>
      </c>
      <c r="E109" s="26" t="n">
        <v>0</v>
      </c>
      <c r="F109" s="26" t="n">
        <v>0</v>
      </c>
      <c r="G109" s="27" t="n">
        <f aca="false">SUM(E109:F109)</f>
        <v>0</v>
      </c>
      <c r="H109" s="28" t="n">
        <f aca="false">IF(D108&lt;&gt;"",(D109-(D108+G109))/(D108+G109)*100,0)</f>
        <v>0.855602985096744</v>
      </c>
      <c r="I109" s="5" t="n">
        <f aca="false">1+H109/100</f>
        <v>1.00855602985097</v>
      </c>
      <c r="J109" s="29" t="n">
        <f aca="false">ROUNDUP((PRODUCT($I$11:I109)-1),4)</f>
        <v>0.5282</v>
      </c>
      <c r="K109" s="30" t="n">
        <f aca="false">((1+(ROUNDUP(J109*100,2))/100)^(365.25/(A109-$A$11+1))-1)</f>
        <v>3.78094003372932</v>
      </c>
    </row>
    <row r="110" customFormat="false" ht="12.75" hidden="false" customHeight="true" outlineLevel="0" collapsed="false">
      <c r="A110" s="24" t="s">
        <v>118</v>
      </c>
      <c r="B110" s="25" t="n">
        <v>45721.82</v>
      </c>
      <c r="C110" s="25" t="n">
        <v>8710.4</v>
      </c>
      <c r="D110" s="25" t="n">
        <f aca="false">SUM(B110:C110)</f>
        <v>54432.22</v>
      </c>
      <c r="E110" s="26" t="n">
        <v>0</v>
      </c>
      <c r="F110" s="26" t="n">
        <v>0</v>
      </c>
      <c r="G110" s="27" t="n">
        <f aca="false">SUM(E110:F110)</f>
        <v>0</v>
      </c>
      <c r="H110" s="28" t="n">
        <f aca="false">IF(D109&lt;&gt;"",(D110-(D109+G110))/(D109+G110)*100,0)</f>
        <v>-0.00806442576053031</v>
      </c>
      <c r="I110" s="5" t="n">
        <f aca="false">1+H110/100</f>
        <v>0.999919355742395</v>
      </c>
      <c r="J110" s="29" t="n">
        <f aca="false">ROUNDUP((PRODUCT($I$11:I110)-1),4)</f>
        <v>0.5281</v>
      </c>
      <c r="K110" s="30" t="n">
        <f aca="false">((1+(ROUNDUP(J110*100,2))/100)^(365.25/(A110-$A$11+1))-1)</f>
        <v>3.70559299695531</v>
      </c>
    </row>
    <row r="111" customFormat="false" ht="12.75" hidden="false" customHeight="true" outlineLevel="0" collapsed="false">
      <c r="A111" s="24" t="s">
        <v>119</v>
      </c>
      <c r="B111" s="25" t="n">
        <v>45047.26</v>
      </c>
      <c r="C111" s="25" t="n">
        <v>8718.08</v>
      </c>
      <c r="D111" s="25" t="n">
        <f aca="false">SUM(B111:C111)</f>
        <v>53765.34</v>
      </c>
      <c r="E111" s="26" t="n">
        <v>0</v>
      </c>
      <c r="F111" s="26" t="n">
        <v>0</v>
      </c>
      <c r="G111" s="27" t="n">
        <f aca="false">SUM(E111:F111)</f>
        <v>0</v>
      </c>
      <c r="H111" s="28" t="n">
        <f aca="false">IF(D110&lt;&gt;"",(D111-(D110+G111))/(D110+G111)*100,0)</f>
        <v>-1.22515671784101</v>
      </c>
      <c r="I111" s="5" t="n">
        <f aca="false">1+H111/100</f>
        <v>0.98774843282159</v>
      </c>
      <c r="J111" s="29" t="n">
        <f aca="false">ROUNDUP((PRODUCT($I$11:I111)-1),4)</f>
        <v>0.5093</v>
      </c>
      <c r="K111" s="30" t="n">
        <f aca="false">((1+(ROUNDUP(J111*100,2))/100)^(365.25/(A111-$A$11+1))-1)</f>
        <v>3.43111121509662</v>
      </c>
    </row>
    <row r="112" customFormat="false" ht="12.75" hidden="false" customHeight="true" outlineLevel="0" collapsed="false">
      <c r="A112" s="24" t="s">
        <v>120</v>
      </c>
      <c r="B112" s="25" t="n">
        <v>47079.47</v>
      </c>
      <c r="C112" s="25" t="n">
        <v>8718.08</v>
      </c>
      <c r="D112" s="25" t="n">
        <f aca="false">SUM(B112:C112)</f>
        <v>55797.55</v>
      </c>
      <c r="E112" s="26" t="n">
        <v>0</v>
      </c>
      <c r="F112" s="26" t="n">
        <v>0</v>
      </c>
      <c r="G112" s="27" t="n">
        <f aca="false">SUM(E112:F112)</f>
        <v>0</v>
      </c>
      <c r="H112" s="28" t="n">
        <f aca="false">IF(D111&lt;&gt;"",(D112-(D111+G112))/(D111+G112)*100,0)</f>
        <v>3.77977708315431</v>
      </c>
      <c r="I112" s="5" t="n">
        <f aca="false">1+H112/100</f>
        <v>1.03779777083154</v>
      </c>
      <c r="J112" s="29" t="n">
        <f aca="false">ROUNDUP((PRODUCT($I$11:I112)-1),4)</f>
        <v>0.5664</v>
      </c>
      <c r="K112" s="30" t="n">
        <f aca="false">((1+(ROUNDUP(J112*100,2))/100)^(365.25/(A112-$A$11+1))-1)</f>
        <v>3.98796672382473</v>
      </c>
    </row>
    <row r="113" customFormat="false" ht="12.75" hidden="false" customHeight="true" outlineLevel="0" collapsed="false">
      <c r="A113" s="24" t="s">
        <v>121</v>
      </c>
      <c r="B113" s="25" t="n">
        <v>47079.47</v>
      </c>
      <c r="C113" s="25" t="n">
        <v>8786.19</v>
      </c>
      <c r="D113" s="25" t="n">
        <f aca="false">SUM(B113:C113)</f>
        <v>55865.66</v>
      </c>
      <c r="E113" s="26" t="n">
        <v>0</v>
      </c>
      <c r="F113" s="26" t="n">
        <v>0</v>
      </c>
      <c r="G113" s="27" t="n">
        <f aca="false">SUM(E113:F113)</f>
        <v>0</v>
      </c>
      <c r="H113" s="28" t="n">
        <f aca="false">IF(D112&lt;&gt;"",(D113-(D112+G113))/(D112+G113)*100,0)</f>
        <v>0.122066291441113</v>
      </c>
      <c r="I113" s="5" t="n">
        <f aca="false">1+H113/100</f>
        <v>1.00122066291441</v>
      </c>
      <c r="J113" s="29" t="n">
        <f aca="false">ROUNDUP((PRODUCT($I$11:I113)-1),4)</f>
        <v>0.5683</v>
      </c>
      <c r="K113" s="30" t="n">
        <f aca="false">((1+(ROUNDUP(J113*100,2))/100)^(365.25/(A113-$A$11+1))-1)</f>
        <v>3.93190278688939</v>
      </c>
    </row>
    <row r="114" customFormat="false" ht="12.75" hidden="false" customHeight="true" outlineLevel="0" collapsed="false">
      <c r="A114" s="24" t="s">
        <v>122</v>
      </c>
      <c r="B114" s="25" t="n">
        <v>46931.63</v>
      </c>
      <c r="C114" s="25" t="n">
        <v>8508.84</v>
      </c>
      <c r="D114" s="25" t="n">
        <f aca="false">SUM(B114:C114)</f>
        <v>55440.47</v>
      </c>
      <c r="E114" s="26" t="n">
        <v>0</v>
      </c>
      <c r="F114" s="26" t="n">
        <v>0</v>
      </c>
      <c r="G114" s="27" t="n">
        <f aca="false">SUM(E114:F114)</f>
        <v>0</v>
      </c>
      <c r="H114" s="28" t="n">
        <f aca="false">IF(D113&lt;&gt;"",(D114-(D113+G114))/(D113+G114)*100,0)</f>
        <v>-0.761093666484925</v>
      </c>
      <c r="I114" s="5" t="n">
        <f aca="false">1+H114/100</f>
        <v>0.992389063335151</v>
      </c>
      <c r="J114" s="29" t="n">
        <f aca="false">ROUNDUP((PRODUCT($I$11:I114)-1),4)</f>
        <v>0.5564</v>
      </c>
      <c r="K114" s="30" t="n">
        <f aca="false">((1+(ROUNDUP(J114*100,2))/100)^(365.25/(A114-$A$11+1))-1)</f>
        <v>3.72860924257484</v>
      </c>
    </row>
    <row r="115" customFormat="false" ht="12.75" hidden="false" customHeight="true" outlineLevel="0" collapsed="false">
      <c r="A115" s="24" t="s">
        <v>123</v>
      </c>
      <c r="B115" s="25" t="n">
        <v>47870.76</v>
      </c>
      <c r="C115" s="25" t="n">
        <v>8347.59</v>
      </c>
      <c r="D115" s="25" t="n">
        <f aca="false">SUM(B115:C115)</f>
        <v>56218.35</v>
      </c>
      <c r="E115" s="26" t="n">
        <v>0</v>
      </c>
      <c r="F115" s="26" t="n">
        <v>0</v>
      </c>
      <c r="G115" s="27" t="n">
        <f aca="false">SUM(E115:F115)</f>
        <v>0</v>
      </c>
      <c r="H115" s="28" t="n">
        <f aca="false">IF(D114&lt;&gt;"",(D115-(D114+G115))/(D114+G115)*100,0)</f>
        <v>1.40309055821497</v>
      </c>
      <c r="I115" s="5" t="n">
        <f aca="false">1+H115/100</f>
        <v>1.01403090558215</v>
      </c>
      <c r="J115" s="29" t="n">
        <f aca="false">ROUNDUP((PRODUCT($I$11:I115)-1),4)</f>
        <v>0.5782</v>
      </c>
      <c r="K115" s="30" t="n">
        <f aca="false">((1+(ROUNDUP(J115*100,2))/100)^(365.25/(A115-$A$11+1))-1)</f>
        <v>3.89013453350081</v>
      </c>
    </row>
    <row r="116" customFormat="false" ht="12.75" hidden="false" customHeight="true" outlineLevel="0" collapsed="false">
      <c r="A116" s="24" t="s">
        <v>124</v>
      </c>
      <c r="B116" s="25" t="n">
        <v>48475.01</v>
      </c>
      <c r="C116" s="25" t="n">
        <v>8725.56</v>
      </c>
      <c r="D116" s="25" t="n">
        <f aca="false">SUM(B116:C116)</f>
        <v>57200.57</v>
      </c>
      <c r="E116" s="26" t="n">
        <v>0</v>
      </c>
      <c r="F116" s="26" t="n">
        <v>0</v>
      </c>
      <c r="G116" s="27" t="n">
        <f aca="false">SUM(E116:F116)</f>
        <v>0</v>
      </c>
      <c r="H116" s="28" t="n">
        <f aca="false">IF(D115&lt;&gt;"",(D116-(D115+G116))/(D115+G116)*100,0)</f>
        <v>1.74715195305446</v>
      </c>
      <c r="I116" s="5" t="n">
        <f aca="false">1+H116/100</f>
        <v>1.01747151953054</v>
      </c>
      <c r="J116" s="29" t="n">
        <f aca="false">ROUNDUP((PRODUCT($I$11:I116)-1),4)</f>
        <v>0.6058</v>
      </c>
      <c r="K116" s="30" t="n">
        <f aca="false">((1+(ROUNDUP(J116*100,2))/100)^(365.25/(A116-$A$11+1))-1)</f>
        <v>4.11401851951909</v>
      </c>
    </row>
    <row r="117" customFormat="false" ht="12.75" hidden="false" customHeight="true" outlineLevel="0" collapsed="false">
      <c r="A117" s="24" t="s">
        <v>125</v>
      </c>
      <c r="B117" s="25" t="n">
        <v>49146.08</v>
      </c>
      <c r="C117" s="25" t="n">
        <v>8818.44</v>
      </c>
      <c r="D117" s="25" t="n">
        <f aca="false">SUM(B117:C117)</f>
        <v>57964.52</v>
      </c>
      <c r="E117" s="26" t="n">
        <v>0</v>
      </c>
      <c r="F117" s="26" t="n">
        <v>0</v>
      </c>
      <c r="G117" s="27" t="n">
        <f aca="false">SUM(E117:F117)</f>
        <v>0</v>
      </c>
      <c r="H117" s="28" t="n">
        <f aca="false">IF(D116&lt;&gt;"",(D117-(D116+G117))/(D116+G117)*100,0)</f>
        <v>1.33556361413882</v>
      </c>
      <c r="I117" s="5" t="n">
        <f aca="false">1+H117/100</f>
        <v>1.01335563614139</v>
      </c>
      <c r="J117" s="29" t="n">
        <f aca="false">ROUNDUP((PRODUCT($I$11:I117)-1),4)</f>
        <v>0.6272</v>
      </c>
      <c r="K117" s="30" t="n">
        <f aca="false">((1+(ROUNDUP(J117*100,2))/100)^(365.25/(A117-$A$11+1))-1)</f>
        <v>4.26944046392909</v>
      </c>
    </row>
    <row r="118" customFormat="false" ht="12.75" hidden="false" customHeight="true" outlineLevel="0" collapsed="false">
      <c r="A118" s="24" t="s">
        <v>126</v>
      </c>
      <c r="B118" s="25" t="n">
        <v>49146.08</v>
      </c>
      <c r="C118" s="25" t="n">
        <v>8975.2</v>
      </c>
      <c r="D118" s="25" t="n">
        <f aca="false">SUM(B118:C118)</f>
        <v>58121.28</v>
      </c>
      <c r="E118" s="26" t="n">
        <v>0</v>
      </c>
      <c r="F118" s="26" t="n">
        <v>0</v>
      </c>
      <c r="G118" s="27" t="n">
        <f aca="false">SUM(E118:F118)</f>
        <v>0</v>
      </c>
      <c r="H118" s="28" t="n">
        <f aca="false">IF(D117&lt;&gt;"",(D118-(D117+G118))/(D117+G118)*100,0)</f>
        <v>0.270441297538554</v>
      </c>
      <c r="I118" s="5" t="n">
        <f aca="false">1+H118/100</f>
        <v>1.00270441297539</v>
      </c>
      <c r="J118" s="29" t="n">
        <f aca="false">ROUNDUP((PRODUCT($I$11:I118)-1),4)</f>
        <v>0.6316</v>
      </c>
      <c r="K118" s="30" t="n">
        <f aca="false">((1+(ROUNDUP(J118*100,2))/100)^(365.25/(A118-$A$11+1))-1)</f>
        <v>4.23657960789139</v>
      </c>
    </row>
    <row r="119" customFormat="false" ht="12.75" hidden="false" customHeight="true" outlineLevel="0" collapsed="false">
      <c r="A119" s="24" t="s">
        <v>127</v>
      </c>
      <c r="B119" s="25" t="n">
        <v>49146.08</v>
      </c>
      <c r="C119" s="25" t="n">
        <v>8975.2</v>
      </c>
      <c r="D119" s="25" t="n">
        <f aca="false">SUM(B119:C119)</f>
        <v>58121.28</v>
      </c>
      <c r="E119" s="26" t="n">
        <v>0</v>
      </c>
      <c r="F119" s="26" t="n">
        <v>0</v>
      </c>
      <c r="G119" s="27" t="n">
        <f aca="false">SUM(E119:F119)</f>
        <v>0</v>
      </c>
      <c r="H119" s="28" t="n">
        <f aca="false">IF(D118&lt;&gt;"",(D119-(D118+G119))/(D118+G119)*100,0)</f>
        <v>0</v>
      </c>
      <c r="I119" s="5" t="n">
        <f aca="false">1+H119/100</f>
        <v>1</v>
      </c>
      <c r="J119" s="29" t="n">
        <f aca="false">ROUNDUP((PRODUCT($I$11:I119)-1),4)</f>
        <v>0.6316</v>
      </c>
      <c r="K119" s="30" t="n">
        <f aca="false">((1+(ROUNDUP(J119*100,2))/100)^(365.25/(A119-$A$11+1))-1)</f>
        <v>4.15763901213561</v>
      </c>
    </row>
    <row r="120" customFormat="false" ht="12.75" hidden="false" customHeight="true" outlineLevel="0" collapsed="false">
      <c r="A120" s="24" t="s">
        <v>128</v>
      </c>
      <c r="B120" s="25" t="n">
        <v>49146.08</v>
      </c>
      <c r="C120" s="25" t="n">
        <v>8975.2</v>
      </c>
      <c r="D120" s="25" t="n">
        <f aca="false">SUM(B120:C120)</f>
        <v>58121.28</v>
      </c>
      <c r="E120" s="26" t="n">
        <v>0</v>
      </c>
      <c r="F120" s="26" t="n">
        <v>0</v>
      </c>
      <c r="G120" s="27" t="n">
        <f aca="false">SUM(E120:F120)</f>
        <v>0</v>
      </c>
      <c r="H120" s="28" t="n">
        <f aca="false">IF(D119&lt;&gt;"",(D120-(D119+G120))/(D119+G120)*100,0)</f>
        <v>0</v>
      </c>
      <c r="I120" s="5" t="n">
        <f aca="false">1+H120/100</f>
        <v>1</v>
      </c>
      <c r="J120" s="29" t="n">
        <f aca="false">ROUNDUP((PRODUCT($I$11:I120)-1),4)</f>
        <v>0.6316</v>
      </c>
      <c r="K120" s="30" t="n">
        <f aca="false">((1+(ROUNDUP(J120*100,2))/100)^(365.25/(A120-$A$11+1))-1)</f>
        <v>4.08129156460742</v>
      </c>
    </row>
    <row r="121" customFormat="false" ht="12.75" hidden="false" customHeight="true" outlineLevel="0" collapsed="false">
      <c r="A121" s="24" t="s">
        <v>129</v>
      </c>
      <c r="B121" s="25" t="n">
        <v>50463.56</v>
      </c>
      <c r="C121" s="25" t="n">
        <v>8975.2</v>
      </c>
      <c r="D121" s="25" t="n">
        <f aca="false">SUM(B121:C121)</f>
        <v>59438.76</v>
      </c>
      <c r="E121" s="26" t="n">
        <v>0</v>
      </c>
      <c r="F121" s="26" t="n">
        <v>0</v>
      </c>
      <c r="G121" s="27" t="n">
        <f aca="false">SUM(E121:F121)</f>
        <v>0</v>
      </c>
      <c r="H121" s="28" t="n">
        <f aca="false">IF(D120&lt;&gt;"",(D121-(D120+G121))/(D120+G121)*100,0)</f>
        <v>2.26677733181375</v>
      </c>
      <c r="I121" s="5" t="n">
        <f aca="false">1+H121/100</f>
        <v>1.02266777331814</v>
      </c>
      <c r="J121" s="29" t="n">
        <f aca="false">ROUNDUP((PRODUCT($I$11:I121)-1),4)</f>
        <v>0.6686</v>
      </c>
      <c r="K121" s="30" t="n">
        <f aca="false">((1+(ROUNDUP(J121*100,2))/100)^(365.25/(A121-$A$11+1))-1)</f>
        <v>4.39087246414873</v>
      </c>
    </row>
    <row r="122" customFormat="false" ht="12.75" hidden="false" customHeight="true" outlineLevel="0" collapsed="false">
      <c r="A122" s="24" t="s">
        <v>130</v>
      </c>
      <c r="B122" s="25" t="n">
        <v>51725.36</v>
      </c>
      <c r="C122" s="25" t="n">
        <v>9074</v>
      </c>
      <c r="D122" s="25" t="n">
        <f aca="false">SUM(B122:C122)</f>
        <v>60799.36</v>
      </c>
      <c r="E122" s="26" t="n">
        <v>0</v>
      </c>
      <c r="F122" s="26" t="n">
        <v>0</v>
      </c>
      <c r="G122" s="27" t="n">
        <f aca="false">SUM(E122:F122)</f>
        <v>0</v>
      </c>
      <c r="H122" s="28" t="n">
        <f aca="false">IF(D121&lt;&gt;"",(D122-(D121+G122))/(D121+G122)*100,0)</f>
        <v>2.28907870890982</v>
      </c>
      <c r="I122" s="5" t="n">
        <f aca="false">1+H122/100</f>
        <v>1.0228907870891</v>
      </c>
      <c r="J122" s="29" t="n">
        <f aca="false">ROUNDUP((PRODUCT($I$11:I122)-1),4)</f>
        <v>0.7068</v>
      </c>
      <c r="K122" s="30" t="n">
        <f aca="false">((1+(ROUNDUP(J122*100,2))/100)^(365.25/(A122-$A$11+1))-1)</f>
        <v>4.71721974802086</v>
      </c>
    </row>
    <row r="123" customFormat="false" ht="12.75" hidden="false" customHeight="true" outlineLevel="0" collapsed="false">
      <c r="A123" s="24" t="s">
        <v>131</v>
      </c>
      <c r="B123" s="25" t="n">
        <v>50880.67</v>
      </c>
      <c r="C123" s="25" t="n">
        <v>9304.96</v>
      </c>
      <c r="D123" s="25" t="n">
        <f aca="false">SUM(B123:C123)</f>
        <v>60185.63</v>
      </c>
      <c r="E123" s="26" t="n">
        <v>0</v>
      </c>
      <c r="F123" s="26" t="n">
        <v>0</v>
      </c>
      <c r="G123" s="27" t="n">
        <f aca="false">SUM(E123:F123)</f>
        <v>0</v>
      </c>
      <c r="H123" s="28" t="n">
        <f aca="false">IF(D122&lt;&gt;"",(D123-(D122+G123))/(D122+G123)*100,0)</f>
        <v>-1.00943496773651</v>
      </c>
      <c r="I123" s="5" t="n">
        <f aca="false">1+H123/100</f>
        <v>0.989905650322635</v>
      </c>
      <c r="J123" s="29" t="n">
        <f aca="false">ROUNDUP((PRODUCT($I$11:I123)-1),4)</f>
        <v>0.6896</v>
      </c>
      <c r="K123" s="30" t="n">
        <f aca="false">((1+(ROUNDUP(J123*100,2))/100)^(365.25/(A123-$A$11+1))-1)</f>
        <v>4.44836386995793</v>
      </c>
    </row>
    <row r="124" customFormat="false" ht="12.75" hidden="false" customHeight="true" outlineLevel="0" collapsed="false">
      <c r="A124" s="24" t="s">
        <v>132</v>
      </c>
      <c r="B124" s="25" t="n">
        <v>50797.94</v>
      </c>
      <c r="C124" s="25" t="n">
        <v>9193.74</v>
      </c>
      <c r="D124" s="25" t="n">
        <f aca="false">SUM(B124:C124)</f>
        <v>59991.68</v>
      </c>
      <c r="E124" s="26" t="n">
        <v>0</v>
      </c>
      <c r="F124" s="26" t="n">
        <v>0</v>
      </c>
      <c r="G124" s="27" t="n">
        <f aca="false">SUM(E124:F124)</f>
        <v>0</v>
      </c>
      <c r="H124" s="28" t="n">
        <f aca="false">IF(D123&lt;&gt;"",(D124-(D123+G124))/(D123+G124)*100,0)</f>
        <v>-0.322253002917801</v>
      </c>
      <c r="I124" s="5" t="n">
        <f aca="false">1+H124/100</f>
        <v>0.996777469970822</v>
      </c>
      <c r="J124" s="29" t="n">
        <f aca="false">ROUNDUP((PRODUCT($I$11:I124)-1),4)</f>
        <v>0.6841</v>
      </c>
      <c r="K124" s="30" t="n">
        <f aca="false">((1+(ROUNDUP(J124*100,2))/100)^(365.25/(A124-$A$11+1))-1)</f>
        <v>4.31215526417391</v>
      </c>
    </row>
    <row r="125" customFormat="false" ht="12.75" hidden="false" customHeight="true" outlineLevel="0" collapsed="false">
      <c r="A125" s="24" t="s">
        <v>133</v>
      </c>
      <c r="B125" s="25" t="n">
        <v>51046.53</v>
      </c>
      <c r="C125" s="25" t="n">
        <v>9176.32</v>
      </c>
      <c r="D125" s="25" t="n">
        <f aca="false">SUM(B125:C125)</f>
        <v>60222.85</v>
      </c>
      <c r="E125" s="26" t="n">
        <v>0</v>
      </c>
      <c r="F125" s="26" t="n">
        <v>0</v>
      </c>
      <c r="G125" s="27" t="n">
        <f aca="false">SUM(E125:F125)</f>
        <v>0</v>
      </c>
      <c r="H125" s="28" t="n">
        <f aca="false">IF(D124&lt;&gt;"",(D125-(D124+G125))/(D124+G125)*100,0)</f>
        <v>0.385336766698313</v>
      </c>
      <c r="I125" s="5" t="n">
        <f aca="false">1+H125/100</f>
        <v>1.00385336766698</v>
      </c>
      <c r="J125" s="29" t="n">
        <f aca="false">ROUNDUP((PRODUCT($I$11:I125)-1),4)</f>
        <v>0.6906</v>
      </c>
      <c r="K125" s="30" t="n">
        <f aca="false">((1+(ROUNDUP(J125*100,2))/100)^(365.25/(A125-$A$11+1))-1)</f>
        <v>4.30002130935333</v>
      </c>
    </row>
    <row r="126" customFormat="false" ht="12.75" hidden="false" customHeight="true" outlineLevel="0" collapsed="false">
      <c r="A126" s="24" t="s">
        <v>134</v>
      </c>
      <c r="B126" s="25" t="n">
        <v>51046.53</v>
      </c>
      <c r="C126" s="25" t="n">
        <v>9176.32</v>
      </c>
      <c r="D126" s="25" t="n">
        <f aca="false">SUM(B126:C126)</f>
        <v>60222.85</v>
      </c>
      <c r="E126" s="26" t="n">
        <v>0</v>
      </c>
      <c r="F126" s="26" t="n">
        <v>0</v>
      </c>
      <c r="G126" s="27" t="n">
        <f aca="false">SUM(E126:F126)</f>
        <v>0</v>
      </c>
      <c r="H126" s="28" t="n">
        <f aca="false">IF(D125&lt;&gt;"",(D126-(D125+G126))/(D125+G126)*100,0)</f>
        <v>0</v>
      </c>
      <c r="I126" s="5" t="n">
        <f aca="false">1+H126/100</f>
        <v>1</v>
      </c>
      <c r="J126" s="29" t="n">
        <f aca="false">ROUNDUP((PRODUCT($I$11:I126)-1),4)</f>
        <v>0.6906</v>
      </c>
      <c r="K126" s="30" t="n">
        <f aca="false">((1+(ROUNDUP(J126*100,2))/100)^(365.25/(A126-$A$11+1))-1)</f>
        <v>4.22436899257306</v>
      </c>
    </row>
    <row r="127" customFormat="false" ht="12.75" hidden="false" customHeight="true" outlineLevel="0" collapsed="false">
      <c r="A127" s="24" t="s">
        <v>135</v>
      </c>
      <c r="B127" s="25" t="n">
        <v>51046.53</v>
      </c>
      <c r="C127" s="25" t="n">
        <v>9176.32</v>
      </c>
      <c r="D127" s="25" t="n">
        <f aca="false">SUM(B127:C127)</f>
        <v>60222.85</v>
      </c>
      <c r="E127" s="26" t="n">
        <v>0</v>
      </c>
      <c r="F127" s="26" t="n">
        <v>0</v>
      </c>
      <c r="G127" s="27" t="n">
        <f aca="false">SUM(E127:F127)</f>
        <v>0</v>
      </c>
      <c r="H127" s="28" t="n">
        <f aca="false">IF(D126&lt;&gt;"",(D127-(D126+G127))/(D126+G127)*100,0)</f>
        <v>0</v>
      </c>
      <c r="I127" s="5" t="n">
        <f aca="false">1+H127/100</f>
        <v>1</v>
      </c>
      <c r="J127" s="29" t="n">
        <f aca="false">ROUNDUP((PRODUCT($I$11:I127)-1),4)</f>
        <v>0.6906</v>
      </c>
      <c r="K127" s="30" t="n">
        <f aca="false">((1+(ROUNDUP(J127*100,2))/100)^(365.25/(A127-$A$11+1))-1)</f>
        <v>4.15106229127641</v>
      </c>
    </row>
    <row r="128" customFormat="false" ht="13.5" hidden="false" customHeight="true" outlineLevel="0" collapsed="false">
      <c r="A128" s="24" t="s">
        <v>136</v>
      </c>
      <c r="B128" s="25" t="n">
        <v>51943.23</v>
      </c>
      <c r="C128" s="25" t="n">
        <v>9172.3</v>
      </c>
      <c r="D128" s="25" t="n">
        <f aca="false">SUM(B128:C128)</f>
        <v>61115.53</v>
      </c>
      <c r="E128" s="26" t="n">
        <v>0</v>
      </c>
      <c r="F128" s="26" t="n">
        <v>0</v>
      </c>
      <c r="G128" s="27" t="n">
        <f aca="false">SUM(E128:F128)</f>
        <v>0</v>
      </c>
      <c r="H128" s="28" t="n">
        <f aca="false">IF(D127&lt;&gt;"",(D128-(D127+G128))/(D127+G128)*100,0)</f>
        <v>1.48229451113655</v>
      </c>
      <c r="I128" s="5" t="n">
        <f aca="false">1+H128/100</f>
        <v>1.01482294511137</v>
      </c>
      <c r="J128" s="29" t="n">
        <f aca="false">ROUNDUP((PRODUCT($I$11:I128)-1),4)</f>
        <v>0.7157</v>
      </c>
      <c r="K128" s="30" t="n">
        <f aca="false">((1+(ROUNDUP(J128*100,2))/100)^(365.25/(A128-$A$11+1))-1)</f>
        <v>4.3171076585423</v>
      </c>
    </row>
    <row r="129" customFormat="false" ht="12.75" hidden="false" customHeight="true" outlineLevel="0" collapsed="false">
      <c r="A129" s="24" t="s">
        <v>137</v>
      </c>
      <c r="B129" s="25" t="n">
        <v>52107.99</v>
      </c>
      <c r="C129" s="25" t="n">
        <v>9221.88</v>
      </c>
      <c r="D129" s="25" t="n">
        <f aca="false">SUM(B129:C129)</f>
        <v>61329.87</v>
      </c>
      <c r="E129" s="26" t="n">
        <v>0</v>
      </c>
      <c r="F129" s="26" t="n">
        <v>0</v>
      </c>
      <c r="G129" s="27" t="n">
        <f aca="false">SUM(E129:F129)</f>
        <v>0</v>
      </c>
      <c r="H129" s="28" t="n">
        <f aca="false">IF(D128&lt;&gt;"",(D129-(D128+G129))/(D128+G129)*100,0)</f>
        <v>0.35071282209284</v>
      </c>
      <c r="I129" s="5" t="n">
        <f aca="false">1+H129/100</f>
        <v>1.00350712822093</v>
      </c>
      <c r="J129" s="29" t="n">
        <f aca="false">ROUNDUP((PRODUCT($I$11:I129)-1),4)</f>
        <v>0.7217</v>
      </c>
      <c r="K129" s="30" t="n">
        <f aca="false">((1+(ROUNDUP(J129*100,2))/100)^(365.25/(A129-$A$11+1))-1)</f>
        <v>4.29945044073594</v>
      </c>
      <c r="M129" s="30"/>
      <c r="N129" s="30"/>
    </row>
    <row r="130" customFormat="false" ht="13.5" hidden="false" customHeight="true" outlineLevel="0" collapsed="false">
      <c r="A130" s="24" t="s">
        <v>138</v>
      </c>
      <c r="B130" s="25" t="n">
        <v>51588.79</v>
      </c>
      <c r="C130" s="25" t="n">
        <v>9299.6</v>
      </c>
      <c r="D130" s="25" t="n">
        <f aca="false">SUM(B130:C130)</f>
        <v>60888.39</v>
      </c>
      <c r="E130" s="26" t="n">
        <v>0</v>
      </c>
      <c r="F130" s="26" t="n">
        <v>0</v>
      </c>
      <c r="G130" s="27" t="n">
        <f aca="false">SUM(E130:F130)</f>
        <v>0</v>
      </c>
      <c r="H130" s="28" t="n">
        <f aca="false">IF(D129&lt;&gt;"",(D130-(D129+G130))/(D129+G130)*100,0)</f>
        <v>-0.719844995595125</v>
      </c>
      <c r="I130" s="5" t="n">
        <f aca="false">1+H130/100</f>
        <v>0.992801550044049</v>
      </c>
      <c r="J130" s="29" t="n">
        <f aca="false">ROUNDUP((PRODUCT($I$11:I130)-1),4)</f>
        <v>0.7093</v>
      </c>
      <c r="K130" s="30" t="n">
        <f aca="false">((1+(ROUNDUP(J130*100,2))/100)^(365.25/(A130-$A$11+1))-1)</f>
        <v>4.11258660908057</v>
      </c>
    </row>
    <row r="131" customFormat="false" ht="13.5" hidden="false" customHeight="true" outlineLevel="0" collapsed="false">
      <c r="A131" s="24" t="s">
        <v>139</v>
      </c>
      <c r="B131" s="25" t="n">
        <v>51192.38</v>
      </c>
      <c r="C131" s="25" t="n">
        <v>9290.22</v>
      </c>
      <c r="D131" s="25" t="n">
        <f aca="false">SUM(B131:C131)</f>
        <v>60482.6</v>
      </c>
      <c r="E131" s="26" t="n">
        <v>0</v>
      </c>
      <c r="F131" s="26" t="n">
        <v>0</v>
      </c>
      <c r="G131" s="27" t="n">
        <f aca="false">SUM(E131:F131)</f>
        <v>0</v>
      </c>
      <c r="H131" s="28" t="n">
        <f aca="false">IF(D130&lt;&gt;"",(D131-(D130+G131))/(D130+G131)*100,0)</f>
        <v>-0.666448891159712</v>
      </c>
      <c r="I131" s="5" t="n">
        <f aca="false">1+H131/100</f>
        <v>0.993335511088403</v>
      </c>
      <c r="J131" s="29" t="n">
        <f aca="false">ROUNDUP((PRODUCT($I$11:I131)-1),4)</f>
        <v>0.6979</v>
      </c>
      <c r="K131" s="30" t="n">
        <f aca="false">((1+(ROUNDUP(J131*100,2))/100)^(365.25/(A131-$A$11+1))-1)</f>
        <v>3.94323833449519</v>
      </c>
    </row>
    <row r="132" customFormat="false" ht="13.5" hidden="false" customHeight="true" outlineLevel="0" collapsed="false">
      <c r="A132" s="24" t="s">
        <v>140</v>
      </c>
      <c r="B132" s="25" t="n">
        <v>51482.62</v>
      </c>
      <c r="C132" s="25" t="n">
        <v>9363.92</v>
      </c>
      <c r="D132" s="25" t="n">
        <f aca="false">SUM(B132:C132)</f>
        <v>60846.54</v>
      </c>
      <c r="E132" s="26" t="n">
        <v>0</v>
      </c>
      <c r="F132" s="26" t="n">
        <v>0</v>
      </c>
      <c r="G132" s="27" t="n">
        <f aca="false">SUM(E132:F132)</f>
        <v>0</v>
      </c>
      <c r="H132" s="28" t="n">
        <f aca="false">IF(D131&lt;&gt;"",(D132-(D131+G132))/(D131+G132)*100,0)</f>
        <v>0.601726777618691</v>
      </c>
      <c r="I132" s="5" t="n">
        <f aca="false">1+H132/100</f>
        <v>1.00601726777619</v>
      </c>
      <c r="J132" s="29" t="n">
        <f aca="false">ROUNDUP((PRODUCT($I$11:I132)-1),4)</f>
        <v>0.7081</v>
      </c>
      <c r="K132" s="30" t="n">
        <f aca="false">((1+(ROUNDUP(J132*100,2))/100)^(365.25/(A132-$A$11+1))-1)</f>
        <v>3.96718680382171</v>
      </c>
    </row>
    <row r="133" customFormat="false" ht="13.5" hidden="false" customHeight="true" outlineLevel="0" collapsed="false">
      <c r="A133" s="24" t="s">
        <v>141</v>
      </c>
      <c r="B133" s="25" t="n">
        <v>55772.84</v>
      </c>
      <c r="C133" s="25" t="n">
        <v>9363.92</v>
      </c>
      <c r="D133" s="25" t="n">
        <f aca="false">SUM(B133:C133)</f>
        <v>65136.76</v>
      </c>
      <c r="E133" s="26" t="n">
        <v>4290.22</v>
      </c>
      <c r="F133" s="26" t="n">
        <v>0</v>
      </c>
      <c r="G133" s="27" t="n">
        <f aca="false">SUM(E133:F133)</f>
        <v>4290.22</v>
      </c>
      <c r="H133" s="28" t="n">
        <f aca="false">IF(D132&lt;&gt;"",(D133-(D132+G133))/(D132+G133)*100,0)</f>
        <v>0</v>
      </c>
      <c r="I133" s="5" t="n">
        <f aca="false">1+H133/100</f>
        <v>1</v>
      </c>
      <c r="J133" s="29" t="n">
        <f aca="false">ROUNDUP((PRODUCT($I$11:I133)-1),4)</f>
        <v>0.7081</v>
      </c>
      <c r="K133" s="30" t="n">
        <f aca="false">((1+(ROUNDUP(J133*100,2))/100)^(365.25/(A133-$A$11+1))-1)</f>
        <v>3.90287767800204</v>
      </c>
    </row>
    <row r="134" customFormat="false" ht="13.5" hidden="false" customHeight="true" outlineLevel="0" collapsed="false">
      <c r="A134" s="24" t="s">
        <v>142</v>
      </c>
      <c r="B134" s="25" t="n">
        <v>55772.84</v>
      </c>
      <c r="C134" s="25" t="n">
        <v>10062.72</v>
      </c>
      <c r="D134" s="25" t="n">
        <f aca="false">SUM(B134:C134)</f>
        <v>65835.56</v>
      </c>
      <c r="E134" s="26" t="n">
        <v>0</v>
      </c>
      <c r="F134" s="26" t="n">
        <v>698.8</v>
      </c>
      <c r="G134" s="27" t="n">
        <f aca="false">SUM(E134:F134)</f>
        <v>698.8</v>
      </c>
      <c r="H134" s="28" t="n">
        <f aca="false">IF(D133&lt;&gt;"",(D134-(D133+G134))/(D133+G134)*100,0)</f>
        <v>0</v>
      </c>
      <c r="I134" s="5" t="n">
        <f aca="false">1+H134/100</f>
        <v>1</v>
      </c>
      <c r="J134" s="29" t="n">
        <f aca="false">ROUNDUP((PRODUCT($I$11:I134)-1),4)</f>
        <v>0.7081</v>
      </c>
      <c r="K134" s="30" t="n">
        <f aca="false">((1+(ROUNDUP(J134*100,2))/100)^(365.25/(A134-$A$11+1))-1)</f>
        <v>3.84041841448674</v>
      </c>
    </row>
    <row r="135" customFormat="false" ht="13.5" hidden="false" customHeight="true" outlineLevel="0" collapsed="false">
      <c r="A135" s="24" t="s">
        <v>143</v>
      </c>
      <c r="B135" s="25" t="n">
        <v>56088</v>
      </c>
      <c r="C135" s="25" t="n">
        <v>10064.16</v>
      </c>
      <c r="D135" s="25" t="n">
        <f aca="false">SUM(B135:C135)</f>
        <v>66152.16</v>
      </c>
      <c r="E135" s="26" t="n">
        <v>0</v>
      </c>
      <c r="F135" s="26" t="n">
        <v>0</v>
      </c>
      <c r="G135" s="27" t="n">
        <f aca="false">SUM(E135:F135)</f>
        <v>0</v>
      </c>
      <c r="H135" s="28" t="n">
        <f aca="false">IF(D134&lt;&gt;"",(D135-(D134+G135))/(D134+G135)*100,0)</f>
        <v>0.480895127192669</v>
      </c>
      <c r="I135" s="5" t="n">
        <f aca="false">1+H135/100</f>
        <v>1.00480895127193</v>
      </c>
      <c r="J135" s="29" t="n">
        <f aca="false">ROUNDUP((PRODUCT($I$11:I135)-1),4)</f>
        <v>0.7163</v>
      </c>
      <c r="K135" s="30" t="n">
        <f aca="false">((1+(ROUNDUP(J135*100,2))/100)^(365.25/(A135-$A$11+1))-1)</f>
        <v>3.84709283433231</v>
      </c>
    </row>
    <row r="136" customFormat="false" ht="13.5" hidden="false" customHeight="true" outlineLevel="0" collapsed="false">
      <c r="A136" s="24" t="s">
        <v>144</v>
      </c>
      <c r="B136" s="25" t="n">
        <v>55729.35</v>
      </c>
      <c r="C136" s="25" t="n">
        <v>9977.76</v>
      </c>
      <c r="D136" s="25" t="n">
        <f aca="false">SUM(B136:C136)</f>
        <v>65707.11</v>
      </c>
      <c r="E136" s="26" t="n">
        <v>0</v>
      </c>
      <c r="F136" s="26" t="n">
        <v>0</v>
      </c>
      <c r="G136" s="27" t="n">
        <f aca="false">SUM(E136:F136)</f>
        <v>0</v>
      </c>
      <c r="H136" s="28" t="n">
        <f aca="false">IF(D135&lt;&gt;"",(D136-(D135+G136))/(D135+G136)*100,0)</f>
        <v>-0.672767147739398</v>
      </c>
      <c r="I136" s="5" t="n">
        <f aca="false">1+H136/100</f>
        <v>0.993272328522606</v>
      </c>
      <c r="J136" s="29" t="n">
        <f aca="false">ROUNDUP((PRODUCT($I$11:I136)-1),4)</f>
        <v>0.7048</v>
      </c>
      <c r="K136" s="30" t="n">
        <f aca="false">((1+(ROUNDUP(J136*100,2))/100)^(365.25/(A136-$A$11+1))-1)</f>
        <v>3.69436835681408</v>
      </c>
    </row>
    <row r="137" customFormat="false" ht="13.5" hidden="false" customHeight="true" outlineLevel="0" collapsed="false">
      <c r="A137" s="24" t="s">
        <v>145</v>
      </c>
      <c r="B137" s="25" t="n">
        <v>55094.53</v>
      </c>
      <c r="C137" s="25" t="n">
        <v>9862.56</v>
      </c>
      <c r="D137" s="25" t="n">
        <f aca="false">SUM(B137:C137)</f>
        <v>64957.09</v>
      </c>
      <c r="E137" s="26" t="n">
        <v>0</v>
      </c>
      <c r="F137" s="26" t="n">
        <v>0</v>
      </c>
      <c r="G137" s="27" t="n">
        <f aca="false">SUM(E137:F137)</f>
        <v>0</v>
      </c>
      <c r="H137" s="28" t="n">
        <f aca="false">IF(D136&lt;&gt;"",(D137-(D136+G137))/(D136+G137)*100,0)</f>
        <v>-1.14145942501505</v>
      </c>
      <c r="I137" s="5" t="n">
        <f aca="false">1+H137/100</f>
        <v>0.98858540574985</v>
      </c>
      <c r="J137" s="29" t="n">
        <f aca="false">ROUNDUP((PRODUCT($I$11:I137)-1),4)</f>
        <v>0.6853</v>
      </c>
      <c r="K137" s="30" t="n">
        <f aca="false">((1+(ROUNDUP(J137*100,2))/100)^(365.25/(A137-$A$11+1))-1)</f>
        <v>3.48662856726189</v>
      </c>
    </row>
    <row r="138" customFormat="false" ht="13.5" hidden="false" customHeight="true" outlineLevel="0" collapsed="false">
      <c r="A138" s="24" t="s">
        <v>146</v>
      </c>
      <c r="B138" s="25" t="n">
        <v>56597.47</v>
      </c>
      <c r="C138" s="25" t="n">
        <v>9817.92</v>
      </c>
      <c r="D138" s="25" t="n">
        <f aca="false">SUM(B138:C138)</f>
        <v>66415.39</v>
      </c>
      <c r="E138" s="26" t="n">
        <v>0</v>
      </c>
      <c r="F138" s="26" t="n">
        <v>0</v>
      </c>
      <c r="G138" s="27" t="n">
        <f aca="false">SUM(E138:F138)</f>
        <v>0</v>
      </c>
      <c r="H138" s="28" t="n">
        <f aca="false">IF(D137&lt;&gt;"",(D138-(D137+G138))/(D137+G138)*100,0)</f>
        <v>2.24502052046975</v>
      </c>
      <c r="I138" s="5" t="n">
        <f aca="false">1+H138/100</f>
        <v>1.0224502052047</v>
      </c>
      <c r="J138" s="29" t="n">
        <f aca="false">ROUNDUP((PRODUCT($I$11:I138)-1),4)</f>
        <v>0.7232</v>
      </c>
      <c r="K138" s="30" t="n">
        <f aca="false">((1+(ROUNDUP(J138*100,2))/100)^(365.25/(A138-$A$11+1))-1)</f>
        <v>3.72484507289446</v>
      </c>
    </row>
    <row r="139" customFormat="false" ht="13.5" hidden="false" customHeight="true" outlineLevel="0" collapsed="false">
      <c r="A139" s="24" t="s">
        <v>147</v>
      </c>
      <c r="B139" s="25" t="n">
        <v>56144.55</v>
      </c>
      <c r="C139" s="25" t="n">
        <v>10270.57</v>
      </c>
      <c r="D139" s="25" t="n">
        <f aca="false">SUM(B139:C139)</f>
        <v>66415.12</v>
      </c>
      <c r="E139" s="26" t="n">
        <v>0</v>
      </c>
      <c r="F139" s="26" t="n">
        <v>0</v>
      </c>
      <c r="G139" s="27" t="n">
        <f aca="false">SUM(E139:F139)</f>
        <v>0</v>
      </c>
      <c r="H139" s="28" t="n">
        <f aca="false">IF(D138&lt;&gt;"",(D139-(D138+G139))/(D138+G139)*100,0)</f>
        <v>-0.000406532281153622</v>
      </c>
      <c r="I139" s="5" t="n">
        <f aca="false">1+H139/100</f>
        <v>0.999995934677188</v>
      </c>
      <c r="J139" s="29" t="n">
        <f aca="false">ROUNDUP((PRODUCT($I$11:I139)-1),4)</f>
        <v>0.7231</v>
      </c>
      <c r="K139" s="30" t="n">
        <f aca="false">((1+(ROUNDUP(J139*100,2))/100)^(365.25/(A139-$A$11+1))-1)</f>
        <v>3.66754378712695</v>
      </c>
    </row>
    <row r="140" customFormat="false" ht="13.5" hidden="false" customHeight="true" outlineLevel="0" collapsed="false">
      <c r="A140" s="24" t="s">
        <v>148</v>
      </c>
      <c r="B140" s="25" t="n">
        <v>56144.55</v>
      </c>
      <c r="C140" s="25" t="n">
        <v>10270.57</v>
      </c>
      <c r="D140" s="25" t="n">
        <f aca="false">SUM(B140:C140)</f>
        <v>66415.12</v>
      </c>
      <c r="E140" s="26" t="n">
        <v>0</v>
      </c>
      <c r="F140" s="26" t="n">
        <v>0</v>
      </c>
      <c r="G140" s="27" t="n">
        <f aca="false">SUM(E140:F140)</f>
        <v>0</v>
      </c>
      <c r="H140" s="28" t="n">
        <f aca="false">IF(D139&lt;&gt;"",(D140-(D139+G140))/(D139+G140)*100,0)</f>
        <v>0</v>
      </c>
      <c r="I140" s="5" t="n">
        <f aca="false">1+H140/100</f>
        <v>1</v>
      </c>
      <c r="J140" s="29" t="n">
        <f aca="false">ROUNDUP((PRODUCT($I$11:I140)-1),4)</f>
        <v>0.7231</v>
      </c>
      <c r="K140" s="30" t="n">
        <f aca="false">((1+(ROUNDUP(J140*100,2))/100)^(365.25/(A140-$A$11+1))-1)</f>
        <v>3.61255509847958</v>
      </c>
    </row>
    <row r="141" customFormat="false" ht="13.5" hidden="false" customHeight="true" outlineLevel="0" collapsed="false">
      <c r="A141" s="24" t="s">
        <v>149</v>
      </c>
      <c r="B141" s="25" t="n">
        <v>56144.55</v>
      </c>
      <c r="C141" s="25" t="n">
        <v>10270.57</v>
      </c>
      <c r="D141" s="25" t="n">
        <f aca="false">SUM(B141:C141)</f>
        <v>66415.12</v>
      </c>
      <c r="E141" s="26" t="n">
        <v>0</v>
      </c>
      <c r="F141" s="26" t="n">
        <v>0</v>
      </c>
      <c r="G141" s="27" t="n">
        <f aca="false">SUM(E141:F141)</f>
        <v>0</v>
      </c>
      <c r="H141" s="28" t="n">
        <f aca="false">IF(D140&lt;&gt;"",(D141-(D140+G141))/(D140+G141)*100,0)</f>
        <v>0</v>
      </c>
      <c r="I141" s="5" t="n">
        <f aca="false">1+H141/100</f>
        <v>1</v>
      </c>
      <c r="J141" s="29" t="n">
        <f aca="false">ROUNDUP((PRODUCT($I$11:I141)-1),4)</f>
        <v>0.7231</v>
      </c>
      <c r="K141" s="30" t="n">
        <f aca="false">((1+(ROUNDUP(J141*100,2))/100)^(365.25/(A141-$A$11+1))-1)</f>
        <v>3.55903903558373</v>
      </c>
    </row>
    <row r="142" customFormat="false" ht="13.5" hidden="false" customHeight="true" outlineLevel="0" collapsed="false">
      <c r="A142" s="24" t="s">
        <v>150</v>
      </c>
      <c r="B142" s="25" t="n">
        <v>54846.85</v>
      </c>
      <c r="C142" s="25" t="n">
        <v>10218.42</v>
      </c>
      <c r="D142" s="25" t="n">
        <f aca="false">SUM(B142:C142)</f>
        <v>65065.27</v>
      </c>
      <c r="E142" s="26" t="n">
        <v>0</v>
      </c>
      <c r="F142" s="26" t="n">
        <v>0</v>
      </c>
      <c r="G142" s="27" t="n">
        <f aca="false">SUM(E142:F142)</f>
        <v>0</v>
      </c>
      <c r="H142" s="28" t="n">
        <f aca="false">IF(D141&lt;&gt;"",(D142-(D141+G142))/(D141+G142)*100,0)</f>
        <v>-2.03244381701034</v>
      </c>
      <c r="I142" s="5" t="n">
        <f aca="false">1+H142/100</f>
        <v>0.979675561829897</v>
      </c>
      <c r="J142" s="29" t="n">
        <f aca="false">ROUNDUP((PRODUCT($I$11:I142)-1),4)</f>
        <v>0.6881</v>
      </c>
      <c r="K142" s="30" t="n">
        <f aca="false">((1+(ROUNDUP(J142*100,2))/100)^(365.25/(A142-$A$11+1))-1)</f>
        <v>3.258151139764</v>
      </c>
    </row>
    <row r="143" customFormat="false" ht="13.5" hidden="false" customHeight="true" outlineLevel="0" collapsed="false">
      <c r="A143" s="24" t="s">
        <v>151</v>
      </c>
      <c r="B143" s="25" t="n">
        <v>56476.69</v>
      </c>
      <c r="C143" s="25" t="n">
        <v>10126.04</v>
      </c>
      <c r="D143" s="25" t="n">
        <f aca="false">SUM(B143:C143)</f>
        <v>66602.73</v>
      </c>
      <c r="E143" s="26" t="n">
        <v>0</v>
      </c>
      <c r="F143" s="26" t="n">
        <v>0</v>
      </c>
      <c r="G143" s="27" t="n">
        <f aca="false">SUM(E143:F143)</f>
        <v>0</v>
      </c>
      <c r="H143" s="28" t="n">
        <f aca="false">IF(D142&lt;&gt;"",(D143-(D142+G143))/(D142+G143)*100,0)</f>
        <v>2.36295031127976</v>
      </c>
      <c r="I143" s="5" t="n">
        <f aca="false">1+H143/100</f>
        <v>1.0236295031128</v>
      </c>
      <c r="J143" s="29" t="n">
        <f aca="false">ROUNDUP((PRODUCT($I$11:I143)-1),4)</f>
        <v>0.728</v>
      </c>
      <c r="K143" s="30" t="n">
        <f aca="false">((1+(ROUNDUP(J143*100,2))/100)^(365.25/(A143-$A$11+1))-1)</f>
        <v>3.4910951710702</v>
      </c>
    </row>
    <row r="144" customFormat="false" ht="13.5" hidden="false" customHeight="true" outlineLevel="0" collapsed="false">
      <c r="A144" s="24" t="s">
        <v>152</v>
      </c>
      <c r="B144" s="25" t="n">
        <v>57269.73</v>
      </c>
      <c r="C144" s="25" t="n">
        <v>10110</v>
      </c>
      <c r="D144" s="25" t="n">
        <f aca="false">SUM(B144:C144)</f>
        <v>67379.73</v>
      </c>
      <c r="E144" s="26" t="n">
        <v>0</v>
      </c>
      <c r="F144" s="26" t="n">
        <v>0</v>
      </c>
      <c r="G144" s="27" t="n">
        <f aca="false">SUM(E144:F144)</f>
        <v>0</v>
      </c>
      <c r="H144" s="28" t="n">
        <f aca="false">IF(D143&lt;&gt;"",(D144-(D143+G144))/(D143+G144)*100,0)</f>
        <v>1.16661884580407</v>
      </c>
      <c r="I144" s="5" t="n">
        <f aca="false">1+H144/100</f>
        <v>1.01166618845804</v>
      </c>
      <c r="J144" s="29" t="n">
        <f aca="false">ROUNDUP((PRODUCT($I$11:I144)-1),4)</f>
        <v>0.7482</v>
      </c>
      <c r="K144" s="30" t="n">
        <f aca="false">((1+(ROUNDUP(J144*100,2))/100)^(365.25/(A144-$A$11+1))-1)</f>
        <v>3.5839706572078</v>
      </c>
    </row>
    <row r="145" customFormat="false" ht="13.5" hidden="false" customHeight="true" outlineLevel="0" collapsed="false">
      <c r="A145" s="24" t="s">
        <v>153</v>
      </c>
      <c r="B145" s="25" t="n">
        <v>56532.89</v>
      </c>
      <c r="C145" s="25" t="n">
        <v>10152</v>
      </c>
      <c r="D145" s="25" t="n">
        <f aca="false">SUM(B145:C145)</f>
        <v>66684.89</v>
      </c>
      <c r="E145" s="26" t="n">
        <v>0</v>
      </c>
      <c r="F145" s="26" t="n">
        <v>0</v>
      </c>
      <c r="G145" s="27" t="n">
        <f aca="false">SUM(E145:F145)</f>
        <v>0</v>
      </c>
      <c r="H145" s="28" t="n">
        <f aca="false">IF(D144&lt;&gt;"",(D145-(D144+G145))/(D144+G145)*100,0)</f>
        <v>-1.03123001531768</v>
      </c>
      <c r="I145" s="5" t="n">
        <f aca="false">1+H145/100</f>
        <v>0.989687699846823</v>
      </c>
      <c r="J145" s="29" t="n">
        <f aca="false">ROUNDUP((PRODUCT($I$11:I145)-1),4)</f>
        <v>0.7301</v>
      </c>
      <c r="K145" s="30" t="n">
        <f aca="false">((1+(ROUNDUP(J145*100,2))/100)^(365.25/(A145-$A$11+1))-1)</f>
        <v>3.40671409204867</v>
      </c>
    </row>
    <row r="146" customFormat="false" ht="13.5" hidden="false" customHeight="true" outlineLevel="0" collapsed="false">
      <c r="A146" s="24" t="s">
        <v>154</v>
      </c>
      <c r="B146" s="25" t="n">
        <v>56532.89</v>
      </c>
      <c r="C146" s="25" t="n">
        <v>10152</v>
      </c>
      <c r="D146" s="25" t="n">
        <f aca="false">SUM(B146:C146)</f>
        <v>66684.89</v>
      </c>
      <c r="E146" s="26" t="n">
        <v>0</v>
      </c>
      <c r="F146" s="26" t="n">
        <v>0</v>
      </c>
      <c r="G146" s="27" t="n">
        <f aca="false">SUM(E146:F146)</f>
        <v>0</v>
      </c>
      <c r="H146" s="28" t="n">
        <f aca="false">IF(D145&lt;&gt;"",(D146-(D145+G146))/(D145+G146)*100,0)</f>
        <v>0</v>
      </c>
      <c r="I146" s="5" t="n">
        <f aca="false">1+H146/100</f>
        <v>1</v>
      </c>
      <c r="J146" s="29" t="n">
        <f aca="false">ROUNDUP((PRODUCT($I$11:I146)-1),4)</f>
        <v>0.7301</v>
      </c>
      <c r="K146" s="30" t="n">
        <f aca="false">((1+(ROUNDUP(J146*100,2))/100)^(365.25/(A146-$A$11+1))-1)</f>
        <v>3.35891836572989</v>
      </c>
    </row>
    <row r="147" customFormat="false" ht="13.5" hidden="false" customHeight="true" outlineLevel="0" collapsed="false">
      <c r="A147" s="24" t="s">
        <v>155</v>
      </c>
      <c r="B147" s="25" t="n">
        <v>56532.89</v>
      </c>
      <c r="C147" s="25" t="n">
        <v>10152</v>
      </c>
      <c r="D147" s="25" t="n">
        <f aca="false">SUM(B147:C147)</f>
        <v>66684.89</v>
      </c>
      <c r="E147" s="26" t="n">
        <v>0</v>
      </c>
      <c r="F147" s="26" t="n">
        <v>0</v>
      </c>
      <c r="G147" s="27" t="n">
        <f aca="false">SUM(E147:F147)</f>
        <v>0</v>
      </c>
      <c r="H147" s="28" t="n">
        <f aca="false">IF(D146&lt;&gt;"",(D147-(D146+G147))/(D146+G147)*100,0)</f>
        <v>0</v>
      </c>
      <c r="I147" s="5" t="n">
        <f aca="false">1+H147/100</f>
        <v>1</v>
      </c>
      <c r="J147" s="29" t="n">
        <f aca="false">ROUNDUP((PRODUCT($I$11:I147)-1),4)</f>
        <v>0.7301</v>
      </c>
      <c r="K147" s="30" t="n">
        <f aca="false">((1+(ROUNDUP(J147*100,2))/100)^(365.25/(A147-$A$11+1))-1)</f>
        <v>3.31232751546722</v>
      </c>
    </row>
    <row r="148" customFormat="false" ht="13.5" hidden="false" customHeight="true" outlineLevel="0" collapsed="false">
      <c r="A148" s="24" t="s">
        <v>156</v>
      </c>
      <c r="B148" s="25" t="n">
        <v>57218.14</v>
      </c>
      <c r="C148" s="25" t="n">
        <v>10152</v>
      </c>
      <c r="D148" s="25" t="n">
        <f aca="false">SUM(B148:C148)</f>
        <v>67370.14</v>
      </c>
      <c r="E148" s="26" t="n">
        <v>0</v>
      </c>
      <c r="F148" s="26" t="n">
        <v>0</v>
      </c>
      <c r="G148" s="27" t="n">
        <f aca="false">SUM(E148:F148)</f>
        <v>0</v>
      </c>
      <c r="H148" s="28" t="n">
        <f aca="false">IF(D147&lt;&gt;"",(D148-(D147+G148))/(D147+G148)*100,0)</f>
        <v>1.02759410715081</v>
      </c>
      <c r="I148" s="5" t="n">
        <f aca="false">1+H148/100</f>
        <v>1.01027594107151</v>
      </c>
      <c r="J148" s="29" t="n">
        <f aca="false">ROUNDUP((PRODUCT($I$11:I148)-1),4)</f>
        <v>0.7479</v>
      </c>
      <c r="K148" s="30" t="n">
        <f aca="false">((1+(ROUNDUP(J148*100,2))/100)^(365.25/(A148-$A$11+1))-1)</f>
        <v>3.3840765459986</v>
      </c>
    </row>
    <row r="149" customFormat="false" ht="13.5" hidden="false" customHeight="true" outlineLevel="0" collapsed="false">
      <c r="A149" s="24" t="s">
        <v>157</v>
      </c>
      <c r="B149" s="25" t="n">
        <v>57727.85</v>
      </c>
      <c r="C149" s="25" t="n">
        <v>10219.68</v>
      </c>
      <c r="D149" s="25" t="n">
        <f aca="false">SUM(B149:C149)</f>
        <v>67947.53</v>
      </c>
      <c r="E149" s="26" t="n">
        <v>0</v>
      </c>
      <c r="F149" s="26" t="n">
        <v>0</v>
      </c>
      <c r="G149" s="27" t="n">
        <f aca="false">SUM(E149:F149)</f>
        <v>0</v>
      </c>
      <c r="H149" s="28" t="n">
        <f aca="false">IF(D148&lt;&gt;"",(D149-(D148+G149))/(D148+G149)*100,0)</f>
        <v>0.857041413302688</v>
      </c>
      <c r="I149" s="5" t="n">
        <f aca="false">1+H149/100</f>
        <v>1.00857041413303</v>
      </c>
      <c r="J149" s="29" t="n">
        <f aca="false">ROUNDUP((PRODUCT($I$11:I149)-1),4)</f>
        <v>0.7629</v>
      </c>
      <c r="K149" s="30" t="n">
        <f aca="false">((1+(ROUNDUP(J149*100,2))/100)^(365.25/(A149-$A$11+1))-1)</f>
        <v>3.43620837559705</v>
      </c>
    </row>
    <row r="150" customFormat="false" ht="13.5" hidden="false" customHeight="true" outlineLevel="0" collapsed="false">
      <c r="A150" s="24" t="s">
        <v>158</v>
      </c>
      <c r="B150" s="25" t="n">
        <v>59753.81</v>
      </c>
      <c r="C150" s="25" t="n">
        <v>10278.57</v>
      </c>
      <c r="D150" s="25" t="n">
        <f aca="false">SUM(B150:C150)</f>
        <v>70032.38</v>
      </c>
      <c r="E150" s="26" t="n">
        <v>0</v>
      </c>
      <c r="F150" s="26" t="n">
        <v>0</v>
      </c>
      <c r="G150" s="27" t="n">
        <f aca="false">SUM(E150:F150)</f>
        <v>0</v>
      </c>
      <c r="H150" s="28" t="n">
        <f aca="false">IF(D149&lt;&gt;"",(D150-(D149+G150))/(D149+G150)*100,0)</f>
        <v>3.06832345487762</v>
      </c>
      <c r="I150" s="5" t="n">
        <f aca="false">1+H150/100</f>
        <v>1.03068323454878</v>
      </c>
      <c r="J150" s="29" t="n">
        <f aca="false">ROUNDUP((PRODUCT($I$11:I150)-1),4)</f>
        <v>0.817</v>
      </c>
      <c r="K150" s="30" t="n">
        <f aca="false">((1+(ROUNDUP(J150*100,2))/100)^(365.25/(A150-$A$11+1))-1)</f>
        <v>3.74939707011222</v>
      </c>
    </row>
    <row r="151" customFormat="false" ht="13.5" hidden="false" customHeight="true" outlineLevel="0" collapsed="false">
      <c r="A151" s="24" t="s">
        <v>159</v>
      </c>
      <c r="B151" s="25" t="n">
        <v>60034.47</v>
      </c>
      <c r="C151" s="25" t="n">
        <v>10162.3</v>
      </c>
      <c r="D151" s="25" t="n">
        <f aca="false">SUM(B151:C151)</f>
        <v>70196.77</v>
      </c>
      <c r="E151" s="26" t="n">
        <v>0</v>
      </c>
      <c r="F151" s="26" t="n">
        <v>0</v>
      </c>
      <c r="G151" s="27" t="n">
        <f aca="false">SUM(E151:F151)</f>
        <v>0</v>
      </c>
      <c r="H151" s="28" t="n">
        <f aca="false">IF(D150&lt;&gt;"",(D151-(D150+G151))/(D150+G151)*100,0)</f>
        <v>0.234734275773577</v>
      </c>
      <c r="I151" s="5" t="n">
        <f aca="false">1+H151/100</f>
        <v>1.00234734275774</v>
      </c>
      <c r="J151" s="29" t="n">
        <f aca="false">ROUNDUP((PRODUCT($I$11:I151)-1),4)</f>
        <v>0.8213</v>
      </c>
      <c r="K151" s="30" t="n">
        <f aca="false">((1+(ROUNDUP(J151*100,2))/100)^(365.25/(A151-$A$11+1))-1)</f>
        <v>3.72605589256365</v>
      </c>
    </row>
    <row r="152" customFormat="false" ht="13.5" hidden="false" customHeight="true" outlineLevel="0" collapsed="false">
      <c r="A152" s="24" t="s">
        <v>160</v>
      </c>
      <c r="B152" s="25" t="n">
        <v>60388.14</v>
      </c>
      <c r="C152" s="25" t="n">
        <v>10110.96</v>
      </c>
      <c r="D152" s="25" t="n">
        <f aca="false">SUM(B152:C152)</f>
        <v>70499.1</v>
      </c>
      <c r="E152" s="26" t="n">
        <v>0</v>
      </c>
      <c r="F152" s="26" t="n">
        <v>0</v>
      </c>
      <c r="G152" s="27" t="n">
        <f aca="false">SUM(E152:F152)</f>
        <v>0</v>
      </c>
      <c r="H152" s="28" t="n">
        <f aca="false">IF(D151&lt;&gt;"",(D152-(D151+G152))/(D151+G152)*100,0)</f>
        <v>0.430689332286944</v>
      </c>
      <c r="I152" s="5" t="n">
        <f aca="false">1+H152/100</f>
        <v>1.00430689332287</v>
      </c>
      <c r="J152" s="29" t="n">
        <f aca="false">ROUNDUP((PRODUCT($I$11:I152)-1),4)</f>
        <v>0.8291</v>
      </c>
      <c r="K152" s="30" t="n">
        <f aca="false">((1+(ROUNDUP(J152*100,2))/100)^(365.25/(A152-$A$11+1))-1)</f>
        <v>3.72631579304947</v>
      </c>
    </row>
    <row r="153" customFormat="false" ht="13.5" hidden="false" customHeight="true" outlineLevel="0" collapsed="false">
      <c r="A153" s="24" t="s">
        <v>161</v>
      </c>
      <c r="B153" s="25" t="n">
        <v>60682.25</v>
      </c>
      <c r="C153" s="25" t="n">
        <v>9955.43</v>
      </c>
      <c r="D153" s="25" t="n">
        <f aca="false">SUM(B153:C153)</f>
        <v>70637.68</v>
      </c>
      <c r="E153" s="26" t="n">
        <v>0</v>
      </c>
      <c r="F153" s="26" t="n">
        <v>0</v>
      </c>
      <c r="G153" s="27" t="n">
        <f aca="false">SUM(E153:F153)</f>
        <v>0</v>
      </c>
      <c r="H153" s="28" t="n">
        <f aca="false">IF(D152&lt;&gt;"",(D153-(D152+G153))/(D152+G153)*100,0)</f>
        <v>0.196569885289298</v>
      </c>
      <c r="I153" s="5" t="n">
        <f aca="false">1+H153/100</f>
        <v>1.00196569885289</v>
      </c>
      <c r="J153" s="29" t="n">
        <f aca="false">ROUNDUP((PRODUCT($I$11:I153)-1),4)</f>
        <v>0.8327</v>
      </c>
      <c r="K153" s="30" t="n">
        <f aca="false">((1+(ROUNDUP(J153*100,2))/100)^(365.25/(A153-$A$11+1))-1)</f>
        <v>3.69879933414026</v>
      </c>
    </row>
    <row r="154" customFormat="false" ht="13.5" hidden="false" customHeight="true" outlineLevel="0" collapsed="false">
      <c r="A154" s="24" t="s">
        <v>162</v>
      </c>
      <c r="B154" s="25" t="n">
        <v>60682.25</v>
      </c>
      <c r="C154" s="25" t="n">
        <v>10219.15</v>
      </c>
      <c r="D154" s="25" t="n">
        <f aca="false">SUM(B154:C154)</f>
        <v>70901.4</v>
      </c>
      <c r="E154" s="26" t="n">
        <v>0</v>
      </c>
      <c r="F154" s="26" t="n">
        <v>0</v>
      </c>
      <c r="G154" s="27" t="n">
        <f aca="false">SUM(E154:F154)</f>
        <v>0</v>
      </c>
      <c r="H154" s="28" t="n">
        <f aca="false">IF(D153&lt;&gt;"",(D154-(D153+G154))/(D153+G154)*100,0)</f>
        <v>0.373341819833269</v>
      </c>
      <c r="I154" s="5" t="n">
        <f aca="false">1+H154/100</f>
        <v>1.00373341819833</v>
      </c>
      <c r="J154" s="29" t="n">
        <f aca="false">ROUNDUP((PRODUCT($I$11:I154)-1),4)</f>
        <v>0.8395</v>
      </c>
      <c r="K154" s="30" t="n">
        <f aca="false">((1+(ROUNDUP(J154*100,2))/100)^(365.25/(A154-$A$11+1))-1)</f>
        <v>3.69245367301295</v>
      </c>
    </row>
    <row r="155" customFormat="false" ht="13.5" hidden="false" customHeight="true" outlineLevel="0" collapsed="false">
      <c r="A155" s="24" t="s">
        <v>163</v>
      </c>
      <c r="B155" s="25" t="n">
        <v>60682.25</v>
      </c>
      <c r="C155" s="25" t="n">
        <v>10219.15</v>
      </c>
      <c r="D155" s="25" t="n">
        <f aca="false">SUM(B155:C155)</f>
        <v>70901.4</v>
      </c>
      <c r="E155" s="26" t="n">
        <v>0</v>
      </c>
      <c r="F155" s="26" t="n">
        <v>0</v>
      </c>
      <c r="G155" s="27" t="n">
        <f aca="false">SUM(E155:F155)</f>
        <v>0</v>
      </c>
      <c r="H155" s="28" t="n">
        <f aca="false">IF(D154&lt;&gt;"",(D155-(D154+G155))/(D154+G155)*100,0)</f>
        <v>0</v>
      </c>
      <c r="I155" s="5" t="n">
        <f aca="false">1+H155/100</f>
        <v>1</v>
      </c>
      <c r="J155" s="29" t="n">
        <f aca="false">ROUNDUP((PRODUCT($I$11:I155)-1),4)</f>
        <v>0.8395</v>
      </c>
      <c r="K155" s="30" t="n">
        <f aca="false">((1+(ROUNDUP(J155*100,2))/100)^(365.25/(A155-$A$11+1))-1)</f>
        <v>3.64268960241223</v>
      </c>
    </row>
    <row r="156" customFormat="false" ht="13.5" hidden="false" customHeight="true" outlineLevel="0" collapsed="false">
      <c r="A156" s="24" t="s">
        <v>164</v>
      </c>
      <c r="B156" s="25" t="n">
        <v>61387.04</v>
      </c>
      <c r="C156" s="25" t="n">
        <v>9833.2</v>
      </c>
      <c r="D156" s="25" t="n">
        <f aca="false">SUM(B156:C156)</f>
        <v>71220.24</v>
      </c>
      <c r="E156" s="26" t="n">
        <v>0</v>
      </c>
      <c r="F156" s="26" t="n">
        <v>0</v>
      </c>
      <c r="G156" s="27" t="n">
        <f aca="false">SUM(E156:F156)</f>
        <v>0</v>
      </c>
      <c r="H156" s="28" t="n">
        <f aca="false">IF(D155&lt;&gt;"",(D156-(D155+G156))/(D155+G156)*100,0)</f>
        <v>0.449694928449947</v>
      </c>
      <c r="I156" s="5" t="n">
        <f aca="false">1+H156/100</f>
        <v>1.0044969492845</v>
      </c>
      <c r="J156" s="29" t="n">
        <f aca="false">ROUNDUP((PRODUCT($I$11:I156)-1),4)</f>
        <v>0.8478</v>
      </c>
      <c r="K156" s="30" t="n">
        <f aca="false">((1+(ROUNDUP(J156*100,2))/100)^(365.25/(A156-$A$11+1))-1)</f>
        <v>3.64615835631412</v>
      </c>
    </row>
    <row r="157" customFormat="false" ht="13.5" hidden="false" customHeight="true" outlineLevel="0" collapsed="false">
      <c r="A157" s="24" t="s">
        <v>165</v>
      </c>
      <c r="B157" s="25" t="n">
        <v>59621.23</v>
      </c>
      <c r="C157" s="25" t="n">
        <v>9901.4</v>
      </c>
      <c r="D157" s="25" t="n">
        <f aca="false">SUM(B157:C157)</f>
        <v>69522.63</v>
      </c>
      <c r="E157" s="26" t="n">
        <v>0</v>
      </c>
      <c r="F157" s="26" t="n">
        <v>0</v>
      </c>
      <c r="G157" s="27" t="n">
        <f aca="false">SUM(E157:F157)</f>
        <v>0</v>
      </c>
      <c r="H157" s="28" t="n">
        <f aca="false">IF(D156&lt;&gt;"",(D157-(D156+G157))/(D156+G157)*100,0)</f>
        <v>-2.38360612095663</v>
      </c>
      <c r="I157" s="5" t="n">
        <f aca="false">1+H157/100</f>
        <v>0.976163938790434</v>
      </c>
      <c r="J157" s="29" t="n">
        <f aca="false">ROUNDUP((PRODUCT($I$11:I157)-1),4)</f>
        <v>0.8038</v>
      </c>
      <c r="K157" s="30" t="n">
        <f aca="false">((1+(ROUNDUP(J157*100,2))/100)^(365.25/(A157-$A$11+1))-1)</f>
        <v>3.33061629520257</v>
      </c>
    </row>
    <row r="158" customFormat="false" ht="13.5" hidden="false" customHeight="true" outlineLevel="0" collapsed="false">
      <c r="A158" s="24" t="s">
        <v>166</v>
      </c>
      <c r="B158" s="25" t="n">
        <v>60461.43</v>
      </c>
      <c r="C158" s="25" t="n">
        <v>9901.4</v>
      </c>
      <c r="D158" s="25" t="n">
        <f aca="false">SUM(B158:C158)</f>
        <v>70362.83</v>
      </c>
      <c r="E158" s="26" t="n">
        <v>0</v>
      </c>
      <c r="F158" s="26" t="n">
        <v>0</v>
      </c>
      <c r="G158" s="27" t="n">
        <f aca="false">SUM(E158:F158)</f>
        <v>0</v>
      </c>
      <c r="H158" s="28" t="n">
        <f aca="false">IF(D157&lt;&gt;"",(D158-(D157+G158))/(D157+G158)*100,0)</f>
        <v>1.20852735289214</v>
      </c>
      <c r="I158" s="5" t="n">
        <f aca="false">1+H158/100</f>
        <v>1.01208527352892</v>
      </c>
      <c r="J158" s="29" t="n">
        <f aca="false">ROUNDUP((PRODUCT($I$11:I158)-1),4)</f>
        <v>0.8256</v>
      </c>
      <c r="K158" s="30" t="n">
        <f aca="false">((1+(ROUNDUP(J158*100,2))/100)^(365.25/(A158-$A$11+1))-1)</f>
        <v>3.41696908988166</v>
      </c>
    </row>
    <row r="159" customFormat="false" ht="13.5" hidden="false" customHeight="true" outlineLevel="0" collapsed="false">
      <c r="A159" s="24" t="s">
        <v>167</v>
      </c>
      <c r="B159" s="25" t="n">
        <v>62520.63</v>
      </c>
      <c r="C159" s="25" t="n">
        <v>10088.95</v>
      </c>
      <c r="D159" s="25" t="n">
        <f aca="false">SUM(B159:C159)</f>
        <v>72609.58</v>
      </c>
      <c r="E159" s="26" t="n">
        <v>0</v>
      </c>
      <c r="F159" s="26" t="n">
        <v>0</v>
      </c>
      <c r="G159" s="27" t="n">
        <f aca="false">SUM(E159:F159)</f>
        <v>0</v>
      </c>
      <c r="H159" s="28" t="n">
        <f aca="false">IF(D158&lt;&gt;"",(D159-(D158+G159))/(D158+G159)*100,0)</f>
        <v>3.19309214822656</v>
      </c>
      <c r="I159" s="5" t="n">
        <f aca="false">1+H159/100</f>
        <v>1.03193092148227</v>
      </c>
      <c r="J159" s="29" t="n">
        <f aca="false">ROUNDUP((PRODUCT($I$11:I159)-1),4)</f>
        <v>0.8839</v>
      </c>
      <c r="K159" s="30" t="n">
        <f aca="false">((1+(ROUNDUP(J159*100,2))/100)^(365.25/(A159-$A$11+1))-1)</f>
        <v>3.72346746341632</v>
      </c>
    </row>
    <row r="160" customFormat="false" ht="13.5" hidden="false" customHeight="true" outlineLevel="0" collapsed="false">
      <c r="A160" s="24" t="s">
        <v>168</v>
      </c>
      <c r="B160" s="25" t="n">
        <v>60224.62</v>
      </c>
      <c r="C160" s="25" t="n">
        <v>10233.1</v>
      </c>
      <c r="D160" s="25" t="n">
        <f aca="false">SUM(B160:C160)</f>
        <v>70457.72</v>
      </c>
      <c r="E160" s="26" t="n">
        <v>0</v>
      </c>
      <c r="F160" s="26" t="n">
        <v>0</v>
      </c>
      <c r="G160" s="27" t="n">
        <f aca="false">SUM(E160:F160)</f>
        <v>0</v>
      </c>
      <c r="H160" s="28" t="n">
        <f aca="false">IF(D159&lt;&gt;"",(D160-(D159+G160))/(D159+G160)*100,0)</f>
        <v>-2.96360342533313</v>
      </c>
      <c r="I160" s="5" t="n">
        <f aca="false">1+H160/100</f>
        <v>0.970363965746669</v>
      </c>
      <c r="J160" s="29" t="n">
        <f aca="false">ROUNDUP((PRODUCT($I$11:I160)-1),4)</f>
        <v>0.828</v>
      </c>
      <c r="K160" s="30" t="n">
        <f aca="false">((1+(ROUNDUP(J160*100,2))/100)^(365.25/(A160-$A$11+1))-1)</f>
        <v>3.34422215437029</v>
      </c>
    </row>
    <row r="161" customFormat="false" ht="13.5" hidden="false" customHeight="true" outlineLevel="0" collapsed="false">
      <c r="A161" s="24" t="s">
        <v>169</v>
      </c>
      <c r="B161" s="25" t="n">
        <v>60224.62</v>
      </c>
      <c r="C161" s="25" t="n">
        <v>10233.1</v>
      </c>
      <c r="D161" s="25" t="n">
        <f aca="false">SUM(B161:C161)</f>
        <v>70457.72</v>
      </c>
      <c r="E161" s="26" t="n">
        <v>0</v>
      </c>
      <c r="F161" s="26" t="n">
        <v>0</v>
      </c>
      <c r="G161" s="27" t="n">
        <f aca="false">SUM(E161:F161)</f>
        <v>0</v>
      </c>
      <c r="H161" s="28" t="n">
        <f aca="false">IF(D160&lt;&gt;"",(D161-(D160+G161))/(D160+G161)*100,0)</f>
        <v>0</v>
      </c>
      <c r="I161" s="5" t="n">
        <f aca="false">1+H161/100</f>
        <v>1</v>
      </c>
      <c r="J161" s="29" t="n">
        <f aca="false">ROUNDUP((PRODUCT($I$11:I161)-1),4)</f>
        <v>0.828</v>
      </c>
      <c r="K161" s="30" t="n">
        <f aca="false">((1+(ROUNDUP(J161*100,2))/100)^(365.25/(A161-$A$11+1))-1)</f>
        <v>3.30216876755793</v>
      </c>
    </row>
    <row r="162" customFormat="false" ht="13.5" hidden="false" customHeight="true" outlineLevel="0" collapsed="false">
      <c r="A162" s="24" t="s">
        <v>170</v>
      </c>
      <c r="B162" s="25" t="n">
        <v>60224.62</v>
      </c>
      <c r="C162" s="25" t="n">
        <v>10233.1</v>
      </c>
      <c r="D162" s="25" t="n">
        <f aca="false">SUM(B162:C162)</f>
        <v>70457.72</v>
      </c>
      <c r="E162" s="26" t="n">
        <v>0</v>
      </c>
      <c r="F162" s="26" t="n">
        <v>0</v>
      </c>
      <c r="G162" s="27" t="n">
        <f aca="false">SUM(E162:F162)</f>
        <v>0</v>
      </c>
      <c r="H162" s="28" t="n">
        <f aca="false">IF(D161&lt;&gt;"",(D162-(D161+G162))/(D161+G162)*100,0)</f>
        <v>0</v>
      </c>
      <c r="I162" s="5" t="n">
        <f aca="false">1+H162/100</f>
        <v>1</v>
      </c>
      <c r="J162" s="29" t="n">
        <f aca="false">ROUNDUP((PRODUCT($I$11:I162)-1),4)</f>
        <v>0.828</v>
      </c>
      <c r="K162" s="30" t="n">
        <f aca="false">((1+(ROUNDUP(J162*100,2))/100)^(365.25/(A162-$A$11+1))-1)</f>
        <v>3.26106782187376</v>
      </c>
    </row>
    <row r="163" customFormat="false" ht="13.5" hidden="false" customHeight="true" outlineLevel="0" collapsed="false">
      <c r="A163" s="24" t="s">
        <v>171</v>
      </c>
      <c r="B163" s="25" t="n">
        <v>64919.89</v>
      </c>
      <c r="C163" s="25" t="n">
        <v>10233.1</v>
      </c>
      <c r="D163" s="25" t="n">
        <f aca="false">SUM(B163:C163)</f>
        <v>75152.99</v>
      </c>
      <c r="E163" s="26" t="n">
        <v>4280.43</v>
      </c>
      <c r="F163" s="26" t="n">
        <v>0</v>
      </c>
      <c r="G163" s="27" t="n">
        <f aca="false">SUM(E163:F163)</f>
        <v>4280.43</v>
      </c>
      <c r="H163" s="28" t="n">
        <f aca="false">IF(D162&lt;&gt;"",(D163-(D162+G163))/(D162+G163)*100,0)</f>
        <v>0.555057892120706</v>
      </c>
      <c r="I163" s="5" t="n">
        <f aca="false">1+H163/100</f>
        <v>1.00555057892121</v>
      </c>
      <c r="J163" s="29" t="n">
        <f aca="false">ROUNDUP((PRODUCT($I$11:I163)-1),4)</f>
        <v>0.8382</v>
      </c>
      <c r="K163" s="30" t="n">
        <f aca="false">((1+(ROUNDUP(J163*100,2))/100)^(365.25/(A163-$A$11+1))-1)</f>
        <v>3.2773315639992</v>
      </c>
    </row>
    <row r="164" customFormat="false" ht="13.5" hidden="false" customHeight="true" outlineLevel="0" collapsed="false">
      <c r="A164" s="24" t="s">
        <v>172</v>
      </c>
      <c r="B164" s="25" t="n">
        <v>64248.82</v>
      </c>
      <c r="C164" s="25" t="n">
        <v>10715.1</v>
      </c>
      <c r="D164" s="25" t="n">
        <f aca="false">SUM(B164:C164)</f>
        <v>74963.92</v>
      </c>
      <c r="E164" s="26" t="n">
        <v>0</v>
      </c>
      <c r="F164" s="26" t="n">
        <v>649.4</v>
      </c>
      <c r="G164" s="27" t="n">
        <f aca="false">SUM(E164:F164)</f>
        <v>649.4</v>
      </c>
      <c r="H164" s="28" t="n">
        <f aca="false">IF(D163&lt;&gt;"",(D164-(D163+G164))/(D163+G164)*100,0)</f>
        <v>-1.10612607333357</v>
      </c>
      <c r="I164" s="5" t="n">
        <f aca="false">1+H164/100</f>
        <v>0.988938739266664</v>
      </c>
      <c r="J164" s="29" t="n">
        <f aca="false">ROUNDUP((PRODUCT($I$11:I164)-1),4)</f>
        <v>0.8178</v>
      </c>
      <c r="K164" s="30" t="n">
        <f aca="false">((1+(ROUNDUP(J164*100,2))/100)^(365.25/(A164-$A$11+1))-1)</f>
        <v>3.12647580654364</v>
      </c>
    </row>
    <row r="165" customFormat="false" ht="13.5" hidden="false" customHeight="true" outlineLevel="0" collapsed="false">
      <c r="A165" s="24" t="s">
        <v>173</v>
      </c>
      <c r="B165" s="25" t="n">
        <v>64732.18</v>
      </c>
      <c r="C165" s="25" t="n">
        <v>10586.4</v>
      </c>
      <c r="D165" s="25" t="n">
        <f aca="false">SUM(B165:C165)</f>
        <v>75318.58</v>
      </c>
      <c r="E165" s="26" t="n">
        <v>0</v>
      </c>
      <c r="F165" s="26" t="n">
        <v>0</v>
      </c>
      <c r="G165" s="27" t="n">
        <f aca="false">SUM(E165:F165)</f>
        <v>0</v>
      </c>
      <c r="H165" s="28" t="n">
        <f aca="false">IF(D164&lt;&gt;"",(D165-(D164+G165))/(D164+G165)*100,0)</f>
        <v>0.473107596294329</v>
      </c>
      <c r="I165" s="5" t="n">
        <f aca="false">1+H165/100</f>
        <v>1.00473107596294</v>
      </c>
      <c r="J165" s="29" t="n">
        <f aca="false">ROUNDUP((PRODUCT($I$11:I165)-1),4)</f>
        <v>0.8264</v>
      </c>
      <c r="K165" s="30" t="n">
        <f aca="false">((1+(ROUNDUP(J165*100,2))/100)^(365.25/(A165-$A$11+1))-1)</f>
        <v>3.13464357077401</v>
      </c>
    </row>
    <row r="166" customFormat="false" ht="13.5" hidden="false" customHeight="true" outlineLevel="0" collapsed="false">
      <c r="A166" s="24" t="s">
        <v>174</v>
      </c>
      <c r="B166" s="25" t="n">
        <v>64498.11</v>
      </c>
      <c r="C166" s="25" t="n">
        <v>10475.85</v>
      </c>
      <c r="D166" s="25" t="n">
        <f aca="false">SUM(B166:C166)</f>
        <v>74973.96</v>
      </c>
      <c r="E166" s="26" t="n">
        <v>0</v>
      </c>
      <c r="F166" s="26" t="n">
        <v>0</v>
      </c>
      <c r="G166" s="27" t="n">
        <f aca="false">SUM(E166:F166)</f>
        <v>0</v>
      </c>
      <c r="H166" s="28" t="n">
        <f aca="false">IF(D165&lt;&gt;"",(D166-(D165+G166))/(D165+G166)*100,0)</f>
        <v>-0.457549783864745</v>
      </c>
      <c r="I166" s="5" t="n">
        <f aca="false">1+H166/100</f>
        <v>0.995424502161353</v>
      </c>
      <c r="J166" s="29" t="n">
        <f aca="false">ROUNDUP((PRODUCT($I$11:I166)-1),4)</f>
        <v>0.8181</v>
      </c>
      <c r="K166" s="30" t="n">
        <f aca="false">((1+(ROUNDUP(J166*100,2))/100)^(365.25/(A166-$A$11+1))-1)</f>
        <v>3.05373224769105</v>
      </c>
    </row>
    <row r="167" customFormat="false" ht="13.5" hidden="false" customHeight="true" outlineLevel="0" collapsed="false">
      <c r="A167" s="24" t="s">
        <v>175</v>
      </c>
      <c r="B167" s="25" t="n">
        <v>64283.57</v>
      </c>
      <c r="C167" s="25" t="n">
        <v>10210.2</v>
      </c>
      <c r="D167" s="25" t="n">
        <f aca="false">SUM(B167:C167)</f>
        <v>74493.77</v>
      </c>
      <c r="E167" s="26" t="n">
        <v>0</v>
      </c>
      <c r="F167" s="26" t="n">
        <v>0</v>
      </c>
      <c r="G167" s="27" t="n">
        <f aca="false">SUM(E167:F167)</f>
        <v>0</v>
      </c>
      <c r="H167" s="28" t="n">
        <f aca="false">IF(D166&lt;&gt;"",(D167-(D166+G167))/(D166+G167)*100,0)</f>
        <v>-0.640475706498633</v>
      </c>
      <c r="I167" s="5" t="n">
        <f aca="false">1+H167/100</f>
        <v>0.993595242935014</v>
      </c>
      <c r="J167" s="29" t="n">
        <f aca="false">ROUNDUP((PRODUCT($I$11:I167)-1),4)</f>
        <v>0.8064</v>
      </c>
      <c r="K167" s="30" t="n">
        <f aca="false">((1+(ROUNDUP(J167*100,2))/100)^(365.25/(A167-$A$11+1))-1)</f>
        <v>2.95785992790376</v>
      </c>
    </row>
    <row r="168" customFormat="false" ht="13.5" hidden="false" customHeight="true" outlineLevel="0" collapsed="false">
      <c r="A168" s="24" t="s">
        <v>176</v>
      </c>
      <c r="B168" s="25" t="n">
        <v>65343.19</v>
      </c>
      <c r="C168" s="25" t="n">
        <v>10210.2</v>
      </c>
      <c r="D168" s="25" t="n">
        <f aca="false">SUM(B168:C168)</f>
        <v>75553.39</v>
      </c>
      <c r="E168" s="26" t="n">
        <v>0</v>
      </c>
      <c r="F168" s="26" t="n">
        <v>0</v>
      </c>
      <c r="G168" s="27" t="n">
        <f aca="false">SUM(E168:F168)</f>
        <v>0</v>
      </c>
      <c r="H168" s="28" t="n">
        <f aca="false">IF(D167&lt;&gt;"",(D168-(D167+G168))/(D167+G168)*100,0)</f>
        <v>1.42242767415315</v>
      </c>
      <c r="I168" s="5" t="n">
        <f aca="false">1+H168/100</f>
        <v>1.01422427674153</v>
      </c>
      <c r="J168" s="29" t="n">
        <f aca="false">ROUNDUP((PRODUCT($I$11:I168)-1),4)</f>
        <v>0.8321</v>
      </c>
      <c r="K168" s="30" t="n">
        <f aca="false">((1+(ROUNDUP(J168*100,2))/100)^(365.25/(A168-$A$11+1))-1)</f>
        <v>3.05379644152572</v>
      </c>
    </row>
    <row r="169" customFormat="false" ht="13.5" hidden="false" customHeight="true" outlineLevel="0" collapsed="false">
      <c r="A169" s="24" t="s">
        <v>177</v>
      </c>
      <c r="B169" s="25" t="n">
        <v>65343.19</v>
      </c>
      <c r="C169" s="25" t="n">
        <v>10519.6</v>
      </c>
      <c r="D169" s="25" t="n">
        <f aca="false">SUM(B169:C169)</f>
        <v>75862.79</v>
      </c>
      <c r="E169" s="26" t="n">
        <v>0</v>
      </c>
      <c r="F169" s="26" t="n">
        <v>0</v>
      </c>
      <c r="G169" s="27" t="n">
        <f aca="false">SUM(E169:F169)</f>
        <v>0</v>
      </c>
      <c r="H169" s="28" t="n">
        <f aca="false">IF(D168&lt;&gt;"",(D169-(D168+G169))/(D168+G169)*100,0)</f>
        <v>0.409511737329071</v>
      </c>
      <c r="I169" s="5" t="n">
        <f aca="false">1+H169/100</f>
        <v>1.00409511737329</v>
      </c>
      <c r="J169" s="29" t="n">
        <f aca="false">ROUNDUP((PRODUCT($I$11:I169)-1),4)</f>
        <v>0.8396</v>
      </c>
      <c r="K169" s="30" t="n">
        <f aca="false">((1+(ROUNDUP(J169*100,2))/100)^(365.25/(A169-$A$11+1))-1)</f>
        <v>3.05615558218405</v>
      </c>
    </row>
    <row r="170" customFormat="false" ht="13.5" hidden="false" customHeight="true" outlineLevel="0" collapsed="false">
      <c r="A170" s="24" t="s">
        <v>178</v>
      </c>
      <c r="B170" s="25" t="n">
        <v>66082.37</v>
      </c>
      <c r="C170" s="25" t="n">
        <v>10327.5</v>
      </c>
      <c r="D170" s="25" t="n">
        <f aca="false">SUM(B170:C170)</f>
        <v>76409.87</v>
      </c>
      <c r="E170" s="26" t="n">
        <v>0</v>
      </c>
      <c r="F170" s="26" t="n">
        <v>0</v>
      </c>
      <c r="G170" s="27" t="n">
        <f aca="false">SUM(E170:F170)</f>
        <v>0</v>
      </c>
      <c r="H170" s="28" t="n">
        <f aca="false">IF(D169&lt;&gt;"",(D170-(D169+G170))/(D169+G170)*100,0)</f>
        <v>0.721144054944443</v>
      </c>
      <c r="I170" s="5" t="n">
        <f aca="false">1+H170/100</f>
        <v>1.00721144054944</v>
      </c>
      <c r="J170" s="29" t="n">
        <f aca="false">ROUNDUP((PRODUCT($I$11:I170)-1),4)</f>
        <v>0.8529</v>
      </c>
      <c r="K170" s="30" t="n">
        <f aca="false">((1+(ROUNDUP(J170*100,2))/100)^(365.25/(A170-$A$11+1))-1)</f>
        <v>3.08748198044572</v>
      </c>
    </row>
    <row r="171" customFormat="false" ht="13.5" hidden="false" customHeight="true" outlineLevel="0" collapsed="false">
      <c r="A171" s="24" t="s">
        <v>179</v>
      </c>
      <c r="B171" s="25" t="n">
        <v>63605.59</v>
      </c>
      <c r="C171" s="25" t="n">
        <v>10361.5</v>
      </c>
      <c r="D171" s="25" t="n">
        <f aca="false">SUM(B171:C171)</f>
        <v>73967.09</v>
      </c>
      <c r="E171" s="26" t="n">
        <v>0</v>
      </c>
      <c r="F171" s="26" t="n">
        <v>0</v>
      </c>
      <c r="G171" s="27" t="n">
        <f aca="false">SUM(E171:F171)</f>
        <v>0</v>
      </c>
      <c r="H171" s="28" t="n">
        <f aca="false">IF(D170&lt;&gt;"",(D171-(D170+G171))/(D170+G171)*100,0)</f>
        <v>-3.19694301272859</v>
      </c>
      <c r="I171" s="5" t="n">
        <f aca="false">1+H171/100</f>
        <v>0.968030569872714</v>
      </c>
      <c r="J171" s="29" t="n">
        <f aca="false">ROUNDUP((PRODUCT($I$11:I171)-1),4)</f>
        <v>0.7937</v>
      </c>
      <c r="K171" s="30" t="n">
        <f aca="false">((1+(ROUNDUP(J171*100,2))/100)^(365.25/(A171-$A$11+1))-1)</f>
        <v>2.76413616733841</v>
      </c>
    </row>
    <row r="172" customFormat="false" ht="13.5" hidden="false" customHeight="true" outlineLevel="0" collapsed="false">
      <c r="A172" s="24" t="s">
        <v>180</v>
      </c>
      <c r="B172" s="25" t="n">
        <v>62485.04</v>
      </c>
      <c r="C172" s="25" t="n">
        <v>10604.6</v>
      </c>
      <c r="D172" s="25" t="n">
        <f aca="false">SUM(B172:C172)</f>
        <v>73089.64</v>
      </c>
      <c r="E172" s="26" t="n">
        <v>0</v>
      </c>
      <c r="F172" s="26" t="n">
        <v>0</v>
      </c>
      <c r="G172" s="27" t="n">
        <f aca="false">SUM(E172:F172)</f>
        <v>0</v>
      </c>
      <c r="H172" s="28" t="n">
        <f aca="false">IF(D171&lt;&gt;"",(D172-(D171+G172))/(D171+G172)*100,0)</f>
        <v>-1.18627081314135</v>
      </c>
      <c r="I172" s="5" t="n">
        <f aca="false">1+H172/100</f>
        <v>0.988137291868586</v>
      </c>
      <c r="J172" s="29" t="n">
        <f aca="false">ROUNDUP((PRODUCT($I$11:I172)-1),4)</f>
        <v>0.7724</v>
      </c>
      <c r="K172" s="30" t="n">
        <f aca="false">((1+(ROUNDUP(J172*100,2))/100)^(365.25/(A172-$A$11+1))-1)</f>
        <v>2.63424889332206</v>
      </c>
    </row>
    <row r="173" customFormat="false" ht="13.5" hidden="false" customHeight="true" outlineLevel="0" collapsed="false">
      <c r="A173" s="24" t="s">
        <v>181</v>
      </c>
      <c r="B173" s="25" t="n">
        <v>64437.63</v>
      </c>
      <c r="C173" s="25" t="n">
        <v>10409.1</v>
      </c>
      <c r="D173" s="25" t="n">
        <f aca="false">SUM(B173:C173)</f>
        <v>74846.73</v>
      </c>
      <c r="E173" s="26" t="n">
        <v>0</v>
      </c>
      <c r="F173" s="26" t="n">
        <v>0</v>
      </c>
      <c r="G173" s="27" t="n">
        <f aca="false">SUM(E173:F173)</f>
        <v>0</v>
      </c>
      <c r="H173" s="28" t="n">
        <f aca="false">IF(D172&lt;&gt;"",(D173-(D172+G173))/(D172+G173)*100,0)</f>
        <v>2.40402059717355</v>
      </c>
      <c r="I173" s="5" t="n">
        <f aca="false">1+H173/100</f>
        <v>1.02404020597174</v>
      </c>
      <c r="J173" s="29" t="n">
        <f aca="false">ROUNDUP((PRODUCT($I$11:I173)-1),4)</f>
        <v>0.815</v>
      </c>
      <c r="K173" s="30" t="n">
        <f aca="false">((1+(ROUNDUP(J173*100,2))/100)^(365.25/(A173-$A$11+1))-1)</f>
        <v>2.8026829355346</v>
      </c>
    </row>
    <row r="174" customFormat="false" ht="13.5" hidden="false" customHeight="true" outlineLevel="0" collapsed="false">
      <c r="A174" s="24" t="s">
        <v>182</v>
      </c>
      <c r="B174" s="25" t="n">
        <v>66348.21</v>
      </c>
      <c r="C174" s="25" t="n">
        <v>10701.18</v>
      </c>
      <c r="D174" s="25" t="n">
        <f aca="false">SUM(B174:C174)</f>
        <v>77049.39</v>
      </c>
      <c r="E174" s="26" t="n">
        <v>0</v>
      </c>
      <c r="F174" s="26" t="n">
        <v>0</v>
      </c>
      <c r="G174" s="27" t="n">
        <f aca="false">SUM(E174:F174)</f>
        <v>0</v>
      </c>
      <c r="H174" s="28" t="n">
        <f aca="false">IF(D173&lt;&gt;"",(D174-(D173+G174))/(D173+G174)*100,0)</f>
        <v>2.94289409837947</v>
      </c>
      <c r="I174" s="5" t="n">
        <f aca="false">1+H174/100</f>
        <v>1.02942894098379</v>
      </c>
      <c r="J174" s="29" t="n">
        <f aca="false">ROUNDUP((PRODUCT($I$11:I174)-1),4)</f>
        <v>0.8684</v>
      </c>
      <c r="K174" s="30" t="n">
        <f aca="false">((1+(ROUNDUP(J174*100,2))/100)^(365.25/(A174-$A$11+1))-1)</f>
        <v>3.02346096129915</v>
      </c>
    </row>
    <row r="175" customFormat="false" ht="13.5" hidden="false" customHeight="true" outlineLevel="0" collapsed="false">
      <c r="A175" s="24" t="s">
        <v>183</v>
      </c>
      <c r="B175" s="25" t="n">
        <v>66348.21</v>
      </c>
      <c r="C175" s="25" t="n">
        <v>10701.18</v>
      </c>
      <c r="D175" s="25" t="n">
        <f aca="false">SUM(B175:C175)</f>
        <v>77049.39</v>
      </c>
      <c r="E175" s="26" t="n">
        <v>0</v>
      </c>
      <c r="F175" s="26" t="n">
        <v>0</v>
      </c>
      <c r="G175" s="27" t="n">
        <f aca="false">SUM(E175:F175)</f>
        <v>0</v>
      </c>
      <c r="H175" s="28" t="n">
        <f aca="false">IF(D174&lt;&gt;"",(D175-(D174+G175))/(D174+G175)*100,0)</f>
        <v>0</v>
      </c>
      <c r="I175" s="5" t="n">
        <f aca="false">1+H175/100</f>
        <v>1</v>
      </c>
      <c r="J175" s="29" t="n">
        <f aca="false">ROUNDUP((PRODUCT($I$11:I175)-1),4)</f>
        <v>0.8684</v>
      </c>
      <c r="K175" s="30" t="n">
        <f aca="false">((1+(ROUNDUP(J175*100,2))/100)^(365.25/(A175-$A$11+1))-1)</f>
        <v>2.98965691427256</v>
      </c>
    </row>
    <row r="176" customFormat="false" ht="13.5" hidden="false" customHeight="true" outlineLevel="0" collapsed="false">
      <c r="A176" s="24" t="s">
        <v>184</v>
      </c>
      <c r="B176" s="25" t="n">
        <v>66348.21</v>
      </c>
      <c r="C176" s="25" t="n">
        <v>10701.18</v>
      </c>
      <c r="D176" s="25" t="n">
        <f aca="false">SUM(B176:C176)</f>
        <v>77049.39</v>
      </c>
      <c r="E176" s="26" t="n">
        <v>0</v>
      </c>
      <c r="F176" s="26" t="n">
        <v>0</v>
      </c>
      <c r="G176" s="27" t="n">
        <f aca="false">SUM(E176:F176)</f>
        <v>0</v>
      </c>
      <c r="H176" s="28" t="n">
        <f aca="false">IF(D175&lt;&gt;"",(D176-(D175+G176))/(D175+G176)*100,0)</f>
        <v>0</v>
      </c>
      <c r="I176" s="5" t="n">
        <f aca="false">1+H176/100</f>
        <v>1</v>
      </c>
      <c r="J176" s="29" t="n">
        <f aca="false">ROUNDUP((PRODUCT($I$11:I176)-1),4)</f>
        <v>0.8684</v>
      </c>
      <c r="K176" s="30" t="n">
        <f aca="false">((1+(ROUNDUP(J176*100,2))/100)^(365.25/(A176-$A$11+1))-1)</f>
        <v>2.95653905480411</v>
      </c>
    </row>
    <row r="177" customFormat="false" ht="13.5" hidden="false" customHeight="true" outlineLevel="0" collapsed="false">
      <c r="A177" s="24" t="s">
        <v>185</v>
      </c>
      <c r="B177" s="25" t="n">
        <v>66063.45</v>
      </c>
      <c r="C177" s="25" t="n">
        <v>10786.68</v>
      </c>
      <c r="D177" s="25" t="n">
        <f aca="false">SUM(B177:C177)</f>
        <v>76850.13</v>
      </c>
      <c r="E177" s="26" t="n">
        <v>0</v>
      </c>
      <c r="F177" s="26" t="n">
        <v>0</v>
      </c>
      <c r="G177" s="27" t="n">
        <f aca="false">SUM(E177:F177)</f>
        <v>0</v>
      </c>
      <c r="H177" s="28" t="n">
        <f aca="false">IF(D176&lt;&gt;"",(D177-(D176+G177))/(D176+G177)*100,0)</f>
        <v>-0.258613338794777</v>
      </c>
      <c r="I177" s="5" t="n">
        <f aca="false">1+H177/100</f>
        <v>0.997413866612052</v>
      </c>
      <c r="J177" s="29" t="n">
        <f aca="false">ROUNDUP((PRODUCT($I$11:I177)-1),4)</f>
        <v>0.8636</v>
      </c>
      <c r="K177" s="30" t="n">
        <f aca="false">((1+(ROUNDUP(J177*100,2))/100)^(365.25/(A177-$A$11+1))-1)</f>
        <v>2.90207268835435</v>
      </c>
    </row>
    <row r="178" customFormat="false" ht="13.5" hidden="false" customHeight="true" outlineLevel="0" collapsed="false">
      <c r="A178" s="24" t="s">
        <v>186</v>
      </c>
      <c r="B178" s="25" t="n">
        <v>66998.49</v>
      </c>
      <c r="C178" s="25" t="n">
        <v>10879.02</v>
      </c>
      <c r="D178" s="25" t="n">
        <f aca="false">SUM(B178:C178)</f>
        <v>77877.51</v>
      </c>
      <c r="E178" s="26" t="n">
        <v>0</v>
      </c>
      <c r="F178" s="26" t="n">
        <v>0</v>
      </c>
      <c r="G178" s="27" t="n">
        <f aca="false">SUM(E178:F178)</f>
        <v>0</v>
      </c>
      <c r="H178" s="28" t="n">
        <f aca="false">IF(D177&lt;&gt;"",(D178-(D177+G178))/(D177+G178)*100,0)</f>
        <v>1.33686175937504</v>
      </c>
      <c r="I178" s="5" t="n">
        <f aca="false">1+H178/100</f>
        <v>1.01336861759375</v>
      </c>
      <c r="J178" s="29" t="n">
        <f aca="false">ROUNDUP((PRODUCT($I$11:I178)-1),4)</f>
        <v>0.8885</v>
      </c>
      <c r="K178" s="30" t="n">
        <f aca="false">((1+(ROUNDUP(J178*100,2))/100)^(365.25/(A178-$A$11+1))-1)</f>
        <v>2.98389531939494</v>
      </c>
    </row>
    <row r="179" customFormat="false" ht="13.5" hidden="false" customHeight="true" outlineLevel="0" collapsed="false">
      <c r="A179" s="24" t="s">
        <v>187</v>
      </c>
      <c r="B179" s="25" t="n">
        <v>64960.46</v>
      </c>
      <c r="C179" s="25" t="n">
        <v>10849.76</v>
      </c>
      <c r="D179" s="25" t="n">
        <f aca="false">SUM(B179:C179)</f>
        <v>75810.22</v>
      </c>
      <c r="E179" s="26" t="n">
        <v>0</v>
      </c>
      <c r="F179" s="26" t="n">
        <v>0</v>
      </c>
      <c r="G179" s="27" t="n">
        <f aca="false">SUM(E179:F179)</f>
        <v>0</v>
      </c>
      <c r="H179" s="28" t="n">
        <f aca="false">IF(D178&lt;&gt;"",(D179-(D178+G179))/(D178+G179)*100,0)</f>
        <v>-2.65454044434652</v>
      </c>
      <c r="I179" s="5" t="n">
        <f aca="false">1+H179/100</f>
        <v>0.973454595556535</v>
      </c>
      <c r="J179" s="29" t="n">
        <f aca="false">ROUNDUP((PRODUCT($I$11:I179)-1),4)</f>
        <v>0.8384</v>
      </c>
      <c r="K179" s="30" t="n">
        <f aca="false">((1+(ROUNDUP(J179*100,2))/100)^(365.25/(A179-$A$11+1))-1)</f>
        <v>2.72837011843691</v>
      </c>
    </row>
    <row r="180" customFormat="false" ht="13.5" hidden="false" customHeight="true" outlineLevel="0" collapsed="false">
      <c r="A180" s="24" t="s">
        <v>188</v>
      </c>
      <c r="B180" s="25" t="n">
        <v>63656.9</v>
      </c>
      <c r="C180" s="25" t="n">
        <v>10717.32</v>
      </c>
      <c r="D180" s="25" t="n">
        <f aca="false">SUM(B180:C180)</f>
        <v>74374.22</v>
      </c>
      <c r="E180" s="26" t="n">
        <v>0</v>
      </c>
      <c r="F180" s="26" t="n">
        <v>0</v>
      </c>
      <c r="G180" s="27" t="n">
        <f aca="false">SUM(E180:F180)</f>
        <v>0</v>
      </c>
      <c r="H180" s="28" t="n">
        <f aca="false">IF(D179&lt;&gt;"",(D180-(D179+G180))/(D179+G180)*100,0)</f>
        <v>-1.89420371026492</v>
      </c>
      <c r="I180" s="5" t="n">
        <f aca="false">1+H180/100</f>
        <v>0.981057962897351</v>
      </c>
      <c r="J180" s="29" t="n">
        <f aca="false">ROUNDUP((PRODUCT($I$11:I180)-1),4)</f>
        <v>0.8035</v>
      </c>
      <c r="K180" s="30" t="n">
        <f aca="false">((1+(ROUNDUP(J180*100,2))/100)^(365.25/(A180-$A$11+1))-1)</f>
        <v>2.55036557504823</v>
      </c>
    </row>
    <row r="181" customFormat="false" ht="13.5" hidden="false" customHeight="true" outlineLevel="0" collapsed="false">
      <c r="A181" s="24" t="s">
        <v>189</v>
      </c>
      <c r="B181" s="25" t="n">
        <v>63697.52</v>
      </c>
      <c r="C181" s="25" t="n">
        <v>10581.44</v>
      </c>
      <c r="D181" s="25" t="n">
        <f aca="false">SUM(B181:C181)</f>
        <v>74278.96</v>
      </c>
      <c r="E181" s="26" t="n">
        <v>0</v>
      </c>
      <c r="F181" s="26" t="n">
        <v>0</v>
      </c>
      <c r="G181" s="27" t="n">
        <f aca="false">SUM(E181:F181)</f>
        <v>0</v>
      </c>
      <c r="H181" s="28" t="n">
        <f aca="false">IF(D180&lt;&gt;"",(D181-(D180+G181))/(D180+G181)*100,0)</f>
        <v>-0.128082015515604</v>
      </c>
      <c r="I181" s="5" t="n">
        <f aca="false">1+H181/100</f>
        <v>0.998719179844844</v>
      </c>
      <c r="J181" s="29" t="n">
        <f aca="false">ROUNDUP((PRODUCT($I$11:I181)-1),4)</f>
        <v>0.8012</v>
      </c>
      <c r="K181" s="30" t="n">
        <f aca="false">((1+(ROUNDUP(J181*100,2))/100)^(365.25/(A181-$A$11+1))-1)</f>
        <v>2.51456300382454</v>
      </c>
    </row>
    <row r="182" customFormat="false" ht="13.5" hidden="false" customHeight="true" outlineLevel="0" collapsed="false">
      <c r="A182" s="24" t="s">
        <v>190</v>
      </c>
      <c r="B182" s="25" t="n">
        <v>63697.52</v>
      </c>
      <c r="C182" s="25" t="n">
        <v>10581.44</v>
      </c>
      <c r="D182" s="25" t="n">
        <f aca="false">SUM(B182:C182)</f>
        <v>74278.96</v>
      </c>
      <c r="E182" s="26" t="n">
        <v>0</v>
      </c>
      <c r="F182" s="26" t="n">
        <v>0</v>
      </c>
      <c r="G182" s="27" t="n">
        <f aca="false">SUM(E182:F182)</f>
        <v>0</v>
      </c>
      <c r="H182" s="28" t="n">
        <f aca="false">IF(D181&lt;&gt;"",(D182-(D181+G182))/(D181+G182)*100,0)</f>
        <v>0</v>
      </c>
      <c r="I182" s="5" t="n">
        <f aca="false">1+H182/100</f>
        <v>1</v>
      </c>
      <c r="J182" s="29" t="n">
        <f aca="false">ROUNDUP((PRODUCT($I$11:I182)-1),4)</f>
        <v>0.8012</v>
      </c>
      <c r="K182" s="30" t="n">
        <f aca="false">((1+(ROUNDUP(J182*100,2))/100)^(365.25/(A182-$A$11+1))-1)</f>
        <v>2.48897343351007</v>
      </c>
    </row>
    <row r="183" customFormat="false" ht="13.5" hidden="false" customHeight="true" outlineLevel="0" collapsed="false">
      <c r="A183" s="24" t="s">
        <v>191</v>
      </c>
      <c r="B183" s="25" t="n">
        <v>64687.64</v>
      </c>
      <c r="C183" s="25" t="n">
        <v>10581.44</v>
      </c>
      <c r="D183" s="25" t="n">
        <f aca="false">SUM(B183:C183)</f>
        <v>75269.08</v>
      </c>
      <c r="E183" s="26" t="n">
        <v>0</v>
      </c>
      <c r="F183" s="26" t="n">
        <v>0</v>
      </c>
      <c r="G183" s="27" t="n">
        <f aca="false">SUM(E183:F183)</f>
        <v>0</v>
      </c>
      <c r="H183" s="28" t="n">
        <f aca="false">IF(D182&lt;&gt;"",(D183-(D182+G183))/(D182+G183)*100,0)</f>
        <v>1.33297504434635</v>
      </c>
      <c r="I183" s="5" t="n">
        <f aca="false">1+H183/100</f>
        <v>1.01332975044346</v>
      </c>
      <c r="J183" s="29" t="n">
        <f aca="false">ROUNDUP((PRODUCT($I$11:I183)-1),4)</f>
        <v>0.8252</v>
      </c>
      <c r="K183" s="30" t="n">
        <f aca="false">((1+(ROUNDUP(J183*100,2))/100)^(365.25/(A183-$A$11+1))-1)</f>
        <v>2.56202836200054</v>
      </c>
    </row>
    <row r="184" customFormat="false" ht="13.5" hidden="false" customHeight="true" outlineLevel="0" collapsed="false">
      <c r="A184" s="24" t="s">
        <v>192</v>
      </c>
      <c r="B184" s="25" t="n">
        <v>65519.71</v>
      </c>
      <c r="C184" s="25" t="n">
        <v>10977.12</v>
      </c>
      <c r="D184" s="25" t="n">
        <f aca="false">SUM(B184:C184)</f>
        <v>76496.83</v>
      </c>
      <c r="E184" s="26" t="n">
        <v>0</v>
      </c>
      <c r="F184" s="26" t="n">
        <v>0</v>
      </c>
      <c r="G184" s="27" t="n">
        <f aca="false">SUM(E184:F184)</f>
        <v>0</v>
      </c>
      <c r="H184" s="28" t="n">
        <f aca="false">IF(D183&lt;&gt;"",(D184-(D183+G184))/(D183+G184)*100,0)</f>
        <v>1.63114787639227</v>
      </c>
      <c r="I184" s="5" t="n">
        <f aca="false">1+H184/100</f>
        <v>1.01631147876392</v>
      </c>
      <c r="J184" s="29" t="n">
        <f aca="false">ROUNDUP((PRODUCT($I$11:I184)-1),4)</f>
        <v>0.855</v>
      </c>
      <c r="K184" s="30" t="n">
        <f aca="false">((1+(ROUNDUP(J184*100,2))/100)^(365.25/(A184-$A$11+1))-1)</f>
        <v>2.65839747256702</v>
      </c>
    </row>
    <row r="185" customFormat="false" ht="13.5" hidden="false" customHeight="true" outlineLevel="0" collapsed="false">
      <c r="A185" s="24" t="s">
        <v>193</v>
      </c>
      <c r="B185" s="25" t="n">
        <v>64546.37</v>
      </c>
      <c r="C185" s="25" t="n">
        <v>10869.76</v>
      </c>
      <c r="D185" s="25" t="n">
        <f aca="false">SUM(B185:C185)</f>
        <v>75416.13</v>
      </c>
      <c r="E185" s="26" t="n">
        <v>0</v>
      </c>
      <c r="F185" s="26" t="n">
        <v>0</v>
      </c>
      <c r="G185" s="27" t="n">
        <f aca="false">SUM(E185:F185)</f>
        <v>0</v>
      </c>
      <c r="H185" s="28" t="n">
        <f aca="false">IF(D184&lt;&gt;"",(D185-(D184+G185))/(D184+G185)*100,0)</f>
        <v>-1.41273827948164</v>
      </c>
      <c r="I185" s="5" t="n">
        <f aca="false">1+H185/100</f>
        <v>0.985872617205184</v>
      </c>
      <c r="J185" s="29" t="n">
        <f aca="false">ROUNDUP((PRODUCT($I$11:I185)-1),4)</f>
        <v>0.8288</v>
      </c>
      <c r="K185" s="30" t="n">
        <f aca="false">((1+(ROUNDUP(J185*100,2))/100)^(365.25/(A185-$A$11+1))-1)</f>
        <v>2.52515598547855</v>
      </c>
    </row>
    <row r="186" customFormat="false" ht="13.5" hidden="false" customHeight="true" outlineLevel="0" collapsed="false">
      <c r="A186" s="24" t="s">
        <v>194</v>
      </c>
      <c r="B186" s="25" t="n">
        <v>65400.12</v>
      </c>
      <c r="C186" s="25" t="n">
        <v>10868</v>
      </c>
      <c r="D186" s="25" t="n">
        <f aca="false">SUM(B186:C186)</f>
        <v>76268.12</v>
      </c>
      <c r="E186" s="26" t="n">
        <v>0</v>
      </c>
      <c r="F186" s="26" t="n">
        <v>0</v>
      </c>
      <c r="G186" s="27" t="n">
        <f aca="false">SUM(E186:F186)</f>
        <v>0</v>
      </c>
      <c r="H186" s="28" t="n">
        <f aca="false">IF(D185&lt;&gt;"",(D186-(D185+G186))/(D185+G186)*100,0)</f>
        <v>1.12971853633963</v>
      </c>
      <c r="I186" s="5" t="n">
        <f aca="false">1+H186/100</f>
        <v>1.0112971853634</v>
      </c>
      <c r="J186" s="29" t="n">
        <f aca="false">ROUNDUP((PRODUCT($I$11:I186)-1),4)</f>
        <v>0.8495</v>
      </c>
      <c r="K186" s="30" t="n">
        <f aca="false">((1+(ROUNDUP(J186*100,2))/100)^(365.25/(A186-$A$11+1))-1)</f>
        <v>2.58272615473648</v>
      </c>
    </row>
    <row r="187" customFormat="false" ht="13.5" hidden="false" customHeight="true" outlineLevel="0" collapsed="false">
      <c r="A187" s="24" t="s">
        <v>195</v>
      </c>
      <c r="B187" s="25" t="n">
        <v>65346.68</v>
      </c>
      <c r="C187" s="25" t="n">
        <v>11179.52</v>
      </c>
      <c r="D187" s="25" t="n">
        <f aca="false">SUM(B187:C187)</f>
        <v>76526.2</v>
      </c>
      <c r="E187" s="26" t="n">
        <v>0</v>
      </c>
      <c r="F187" s="26" t="n">
        <v>0</v>
      </c>
      <c r="G187" s="27" t="n">
        <f aca="false">SUM(E187:F187)</f>
        <v>0</v>
      </c>
      <c r="H187" s="28" t="n">
        <f aca="false">IF(D186&lt;&gt;"",(D187-(D186+G187))/(D186+G187)*100,0)</f>
        <v>0.33838516014293</v>
      </c>
      <c r="I187" s="5" t="n">
        <f aca="false">1+H187/100</f>
        <v>1.00338385160143</v>
      </c>
      <c r="J187" s="29" t="n">
        <f aca="false">ROUNDUP((PRODUCT($I$11:I187)-1),4)</f>
        <v>0.8557</v>
      </c>
      <c r="K187" s="30" t="n">
        <f aca="false">((1+(ROUNDUP(J187*100,2))/100)^(365.25/(A187-$A$11+1))-1)</f>
        <v>2.58163814887742</v>
      </c>
    </row>
    <row r="188" customFormat="false" ht="13.5" hidden="false" customHeight="true" outlineLevel="0" collapsed="false">
      <c r="A188" s="24" t="s">
        <v>196</v>
      </c>
      <c r="B188" s="25" t="n">
        <v>67833.93</v>
      </c>
      <c r="C188" s="25" t="n">
        <v>11327.36</v>
      </c>
      <c r="D188" s="25" t="n">
        <f aca="false">SUM(B188:C188)</f>
        <v>79161.29</v>
      </c>
      <c r="E188" s="26" t="n">
        <v>0</v>
      </c>
      <c r="F188" s="26" t="n">
        <v>0</v>
      </c>
      <c r="G188" s="27" t="n">
        <f aca="false">SUM(E188:F188)</f>
        <v>0</v>
      </c>
      <c r="H188" s="28" t="n">
        <f aca="false">IF(D187&lt;&gt;"",(D188-(D187+G188))/(D187+G188)*100,0)</f>
        <v>3.4433827891624</v>
      </c>
      <c r="I188" s="5" t="n">
        <f aca="false">1+H188/100</f>
        <v>1.03443382789162</v>
      </c>
      <c r="J188" s="29" t="n">
        <f aca="false">ROUNDUP((PRODUCT($I$11:I188)-1),4)</f>
        <v>0.9196</v>
      </c>
      <c r="K188" s="30" t="n">
        <f aca="false">((1+(ROUNDUP(J188*100,2))/100)^(365.25/(A188-$A$11+1))-1)</f>
        <v>2.81187714105917</v>
      </c>
    </row>
    <row r="189" customFormat="false" ht="13.5" hidden="false" customHeight="true" outlineLevel="0" collapsed="false">
      <c r="A189" s="24" t="s">
        <v>197</v>
      </c>
      <c r="B189" s="25" t="n">
        <v>67833.93</v>
      </c>
      <c r="C189" s="25" t="n">
        <v>11327.36</v>
      </c>
      <c r="D189" s="25" t="n">
        <f aca="false">SUM(B189:C189)</f>
        <v>79161.29</v>
      </c>
      <c r="E189" s="26" t="n">
        <v>0</v>
      </c>
      <c r="F189" s="26" t="n">
        <v>0</v>
      </c>
      <c r="G189" s="27" t="n">
        <f aca="false">SUM(E189:F189)</f>
        <v>0</v>
      </c>
      <c r="H189" s="28" t="n">
        <f aca="false">IF(D188&lt;&gt;"",(D189-(D188+G189))/(D188+G189)*100,0)</f>
        <v>0</v>
      </c>
      <c r="I189" s="5" t="n">
        <f aca="false">1+H189/100</f>
        <v>1</v>
      </c>
      <c r="J189" s="29" t="n">
        <f aca="false">ROUNDUP((PRODUCT($I$11:I189)-1),4)</f>
        <v>0.9196</v>
      </c>
      <c r="K189" s="30" t="n">
        <f aca="false">((1+(ROUNDUP(J189*100,2))/100)^(365.25/(A189-$A$11+1))-1)</f>
        <v>2.78348754497474</v>
      </c>
    </row>
    <row r="190" customFormat="false" ht="13.5" hidden="false" customHeight="true" outlineLevel="0" collapsed="false">
      <c r="A190" s="24" t="s">
        <v>198</v>
      </c>
      <c r="B190" s="25" t="n">
        <v>67833.93</v>
      </c>
      <c r="C190" s="25" t="n">
        <v>11327.36</v>
      </c>
      <c r="D190" s="25" t="n">
        <f aca="false">SUM(B190:C190)</f>
        <v>79161.29</v>
      </c>
      <c r="E190" s="26" t="n">
        <v>0</v>
      </c>
      <c r="F190" s="26" t="n">
        <v>0</v>
      </c>
      <c r="G190" s="27" t="n">
        <f aca="false">SUM(E190:F190)</f>
        <v>0</v>
      </c>
      <c r="H190" s="28" t="n">
        <f aca="false">IF(D189&lt;&gt;"",(D190-(D189+G190))/(D189+G190)*100,0)</f>
        <v>0</v>
      </c>
      <c r="I190" s="5" t="n">
        <f aca="false">1+H190/100</f>
        <v>1</v>
      </c>
      <c r="J190" s="29" t="n">
        <f aca="false">ROUNDUP((PRODUCT($I$11:I190)-1),4)</f>
        <v>0.9196</v>
      </c>
      <c r="K190" s="30" t="n">
        <f aca="false">((1+(ROUNDUP(J190*100,2))/100)^(365.25/(A190-$A$11+1))-1)</f>
        <v>2.75562131999785</v>
      </c>
    </row>
    <row r="191" customFormat="false" ht="13.5" hidden="false" customHeight="true" outlineLevel="0" collapsed="false">
      <c r="A191" s="24" t="s">
        <v>199</v>
      </c>
      <c r="B191" s="25" t="n">
        <v>67384.3</v>
      </c>
      <c r="C191" s="25" t="n">
        <v>11600.16</v>
      </c>
      <c r="D191" s="25" t="n">
        <f aca="false">SUM(B191:C191)</f>
        <v>78984.46</v>
      </c>
      <c r="E191" s="26" t="n">
        <v>0</v>
      </c>
      <c r="F191" s="26" t="n">
        <v>0</v>
      </c>
      <c r="G191" s="27" t="n">
        <f aca="false">SUM(E191:F191)</f>
        <v>0</v>
      </c>
      <c r="H191" s="28" t="n">
        <f aca="false">IF(D190&lt;&gt;"",(D191-(D190+G191))/(D190+G191)*100,0)</f>
        <v>-0.223379381513347</v>
      </c>
      <c r="I191" s="5" t="n">
        <f aca="false">1+H191/100</f>
        <v>0.997766206184867</v>
      </c>
      <c r="J191" s="29" t="n">
        <f aca="false">ROUNDUP((PRODUCT($I$11:I191)-1),4)</f>
        <v>0.9153</v>
      </c>
      <c r="K191" s="30" t="n">
        <f aca="false">((1+(ROUNDUP(J191*100,2))/100)^(365.25/(A191-$A$11+1))-1)</f>
        <v>2.71143112330057</v>
      </c>
    </row>
    <row r="192" customFormat="false" ht="13.5" hidden="false" customHeight="true" outlineLevel="0" collapsed="false">
      <c r="A192" s="24" t="s">
        <v>200</v>
      </c>
      <c r="B192" s="25" t="n">
        <v>67571.52</v>
      </c>
      <c r="C192" s="25" t="n">
        <v>11617.76</v>
      </c>
      <c r="D192" s="25" t="n">
        <f aca="false">SUM(B192:C192)</f>
        <v>79189.28</v>
      </c>
      <c r="E192" s="26" t="n">
        <v>0</v>
      </c>
      <c r="F192" s="26" t="n">
        <v>0</v>
      </c>
      <c r="G192" s="27" t="n">
        <f aca="false">SUM(E192:F192)</f>
        <v>0</v>
      </c>
      <c r="H192" s="28" t="n">
        <f aca="false">IF(D191&lt;&gt;"",(D192-(D191+G192))/(D191+G192)*100,0)</f>
        <v>0.259316832703537</v>
      </c>
      <c r="I192" s="5" t="n">
        <f aca="false">1+H192/100</f>
        <v>1.00259316832704</v>
      </c>
      <c r="J192" s="29" t="n">
        <f aca="false">ROUNDUP((PRODUCT($I$11:I192)-1),4)</f>
        <v>0.9203</v>
      </c>
      <c r="K192" s="30" t="n">
        <f aca="false">((1+(ROUNDUP(J192*100,2))/100)^(365.25/(A192-$A$11+1))-1)</f>
        <v>2.70411430477506</v>
      </c>
    </row>
    <row r="193" customFormat="false" ht="13.5" hidden="false" customHeight="true" outlineLevel="0" collapsed="false">
      <c r="A193" s="24" t="s">
        <v>201</v>
      </c>
      <c r="B193" s="25" t="n">
        <v>66756.12</v>
      </c>
      <c r="C193" s="25" t="n">
        <v>11408.32</v>
      </c>
      <c r="D193" s="25" t="n">
        <f aca="false">SUM(B193:C193)</f>
        <v>78164.44</v>
      </c>
      <c r="E193" s="26" t="n">
        <v>0</v>
      </c>
      <c r="F193" s="26" t="n">
        <v>0</v>
      </c>
      <c r="G193" s="27" t="n">
        <f aca="false">SUM(E193:F193)</f>
        <v>0</v>
      </c>
      <c r="H193" s="28" t="n">
        <f aca="false">IF(D192&lt;&gt;"",(D193-(D192+G193))/(D192+G193)*100,0)</f>
        <v>-1.29416506880729</v>
      </c>
      <c r="I193" s="5" t="n">
        <f aca="false">1+H193/100</f>
        <v>0.987058349311927</v>
      </c>
      <c r="J193" s="29" t="n">
        <f aca="false">ROUNDUP((PRODUCT($I$11:I193)-1),4)</f>
        <v>0.8955</v>
      </c>
      <c r="K193" s="30" t="n">
        <f aca="false">((1+(ROUNDUP(J193*100,2))/100)^(365.25/(A193-$A$11+1))-1)</f>
        <v>2.58351614348669</v>
      </c>
    </row>
    <row r="194" customFormat="false" ht="13.5" hidden="false" customHeight="true" outlineLevel="0" collapsed="false">
      <c r="A194" s="24" t="s">
        <v>202</v>
      </c>
      <c r="B194" s="25" t="n">
        <v>70541.26</v>
      </c>
      <c r="C194" s="25" t="n">
        <v>11441.76</v>
      </c>
      <c r="D194" s="25" t="n">
        <f aca="false">SUM(B194:C194)</f>
        <v>81983.02</v>
      </c>
      <c r="E194" s="26" t="n">
        <v>4069.69</v>
      </c>
      <c r="F194" s="26" t="n">
        <v>0</v>
      </c>
      <c r="G194" s="27" t="n">
        <f aca="false">SUM(E194:F194)</f>
        <v>4069.69</v>
      </c>
      <c r="H194" s="28" t="n">
        <f aca="false">IF(D193&lt;&gt;"",(D194-(D193+G194))/(D193+G194)*100,0)</f>
        <v>-0.305359830522941</v>
      </c>
      <c r="I194" s="5" t="n">
        <f aca="false">1+H194/100</f>
        <v>0.996946401694771</v>
      </c>
      <c r="J194" s="29" t="n">
        <f aca="false">ROUNDUP((PRODUCT($I$11:I194)-1),4)</f>
        <v>0.8897</v>
      </c>
      <c r="K194" s="30" t="n">
        <f aca="false">((1+(ROUNDUP(J194*100,2))/100)^(365.25/(A194-$A$11+1))-1)</f>
        <v>2.53716121677081</v>
      </c>
    </row>
    <row r="195" customFormat="false" ht="13.5" hidden="false" customHeight="true" outlineLevel="0" collapsed="false">
      <c r="A195" s="24" t="s">
        <v>203</v>
      </c>
      <c r="B195" s="25" t="n">
        <v>70736.42</v>
      </c>
      <c r="C195" s="25" t="n">
        <v>12071.4</v>
      </c>
      <c r="D195" s="25" t="n">
        <f aca="false">SUM(B195:C195)</f>
        <v>82807.82</v>
      </c>
      <c r="E195" s="26" t="n">
        <v>0</v>
      </c>
      <c r="F195" s="26" t="n">
        <v>649</v>
      </c>
      <c r="G195" s="27" t="n">
        <f aca="false">SUM(E195:F195)</f>
        <v>649</v>
      </c>
      <c r="H195" s="28" t="n">
        <f aca="false">IF(D194&lt;&gt;"",(D195-(D194+G195))/(D194+G195)*100,0)</f>
        <v>0.21275045678419</v>
      </c>
      <c r="I195" s="5" t="n">
        <f aca="false">1+H195/100</f>
        <v>1.00212750456784</v>
      </c>
      <c r="J195" s="29" t="n">
        <f aca="false">ROUNDUP((PRODUCT($I$11:I195)-1),4)</f>
        <v>0.8937</v>
      </c>
      <c r="K195" s="30" t="n">
        <f aca="false">((1+(ROUNDUP(J195*100,2))/100)^(365.25/(A195-$A$11+1))-1)</f>
        <v>2.5277857891989</v>
      </c>
    </row>
    <row r="196" customFormat="false" ht="13.5" hidden="false" customHeight="true" outlineLevel="0" collapsed="false">
      <c r="A196" s="24" t="s">
        <v>204</v>
      </c>
      <c r="B196" s="25" t="n">
        <v>70736.42</v>
      </c>
      <c r="C196" s="25" t="n">
        <v>12071.4</v>
      </c>
      <c r="D196" s="25" t="n">
        <f aca="false">SUM(B196:C196)</f>
        <v>82807.82</v>
      </c>
      <c r="E196" s="26" t="n">
        <v>0</v>
      </c>
      <c r="F196" s="26" t="n">
        <v>0</v>
      </c>
      <c r="G196" s="27" t="n">
        <f aca="false">SUM(E196:F196)</f>
        <v>0</v>
      </c>
      <c r="H196" s="28" t="n">
        <f aca="false">IF(D195&lt;&gt;"",(D196-(D195+G196))/(D195+G196)*100,0)</f>
        <v>0</v>
      </c>
      <c r="I196" s="5" t="n">
        <f aca="false">1+H196/100</f>
        <v>1</v>
      </c>
      <c r="J196" s="29" t="n">
        <f aca="false">ROUNDUP((PRODUCT($I$11:I196)-1),4)</f>
        <v>0.8937</v>
      </c>
      <c r="K196" s="30" t="n">
        <f aca="false">((1+(ROUNDUP(J196*100,2))/100)^(365.25/(A196-$A$11+1))-1)</f>
        <v>2.50395601781718</v>
      </c>
    </row>
    <row r="197" customFormat="false" ht="13.5" hidden="false" customHeight="true" outlineLevel="0" collapsed="false">
      <c r="A197" s="24" t="s">
        <v>205</v>
      </c>
      <c r="B197" s="25" t="n">
        <v>70736.42</v>
      </c>
      <c r="C197" s="25" t="n">
        <v>12071.4</v>
      </c>
      <c r="D197" s="25" t="n">
        <f aca="false">SUM(B197:C197)</f>
        <v>82807.82</v>
      </c>
      <c r="E197" s="26" t="n">
        <v>0</v>
      </c>
      <c r="F197" s="26" t="n">
        <v>0</v>
      </c>
      <c r="G197" s="27" t="n">
        <f aca="false">SUM(E197:F197)</f>
        <v>0</v>
      </c>
      <c r="H197" s="28" t="n">
        <f aca="false">IF(D196&lt;&gt;"",(D197-(D196+G197))/(D196+G197)*100,0)</f>
        <v>0</v>
      </c>
      <c r="I197" s="5" t="n">
        <f aca="false">1+H197/100</f>
        <v>1</v>
      </c>
      <c r="J197" s="29" t="n">
        <f aca="false">ROUNDUP((PRODUCT($I$11:I197)-1),4)</f>
        <v>0.8937</v>
      </c>
      <c r="K197" s="30" t="n">
        <f aca="false">((1+(ROUNDUP(J197*100,2))/100)^(365.25/(A197-$A$11+1))-1)</f>
        <v>2.48053950822295</v>
      </c>
    </row>
    <row r="198" customFormat="false" ht="13.5" hidden="false" customHeight="true" outlineLevel="0" collapsed="false">
      <c r="A198" s="24" t="s">
        <v>206</v>
      </c>
      <c r="B198" s="25" t="n">
        <v>70231.01</v>
      </c>
      <c r="C198" s="25" t="n">
        <v>12112.32</v>
      </c>
      <c r="D198" s="25" t="n">
        <f aca="false">SUM(B198:C198)</f>
        <v>82343.33</v>
      </c>
      <c r="E198" s="26" t="n">
        <v>0</v>
      </c>
      <c r="F198" s="26" t="n">
        <v>0</v>
      </c>
      <c r="G198" s="27" t="n">
        <f aca="false">SUM(E198:F198)</f>
        <v>0</v>
      </c>
      <c r="H198" s="28" t="n">
        <f aca="false">IF(D197&lt;&gt;"",(D198-(D197+G198))/(D197+G198)*100,0)</f>
        <v>-0.560925284592693</v>
      </c>
      <c r="I198" s="5" t="n">
        <f aca="false">1+H198/100</f>
        <v>0.994390747154073</v>
      </c>
      <c r="J198" s="29" t="n">
        <f aca="false">ROUNDUP((PRODUCT($I$11:I198)-1),4)</f>
        <v>0.8831</v>
      </c>
      <c r="K198" s="30" t="n">
        <f aca="false">((1+(ROUNDUP(J198*100,2))/100)^(365.25/(A198-$A$11+1))-1)</f>
        <v>2.42002493726097</v>
      </c>
    </row>
    <row r="199" customFormat="false" ht="13.5" hidden="false" customHeight="true" outlineLevel="0" collapsed="false">
      <c r="A199" s="24" t="s">
        <v>207</v>
      </c>
      <c r="B199" s="25" t="n">
        <v>72055.9</v>
      </c>
      <c r="C199" s="25" t="n">
        <v>11963.52</v>
      </c>
      <c r="D199" s="25" t="n">
        <f aca="false">SUM(B199:C199)</f>
        <v>84019.42</v>
      </c>
      <c r="E199" s="26" t="n">
        <v>0</v>
      </c>
      <c r="F199" s="26" t="n">
        <v>0</v>
      </c>
      <c r="G199" s="27" t="n">
        <f aca="false">SUM(E199:F199)</f>
        <v>0</v>
      </c>
      <c r="H199" s="28" t="n">
        <f aca="false">IF(D198&lt;&gt;"",(D199-(D198+G199))/(D198+G199)*100,0)</f>
        <v>2.03548969904425</v>
      </c>
      <c r="I199" s="5" t="n">
        <f aca="false">1+H199/100</f>
        <v>1.02035489699044</v>
      </c>
      <c r="J199" s="29" t="n">
        <f aca="false">ROUNDUP((PRODUCT($I$11:I199)-1),4)</f>
        <v>0.9214</v>
      </c>
      <c r="K199" s="30" t="n">
        <f aca="false">((1+(ROUNDUP(J199*100,2))/100)^(365.25/(A199-$A$11+1))-1)</f>
        <v>2.53266639308709</v>
      </c>
    </row>
    <row r="200" customFormat="false" ht="13.5" hidden="false" customHeight="true" outlineLevel="0" collapsed="false">
      <c r="A200" s="24" t="s">
        <v>208</v>
      </c>
      <c r="B200" s="25" t="n">
        <v>70936.49</v>
      </c>
      <c r="C200" s="25" t="n">
        <v>12231.64</v>
      </c>
      <c r="D200" s="25" t="n">
        <f aca="false">SUM(B200:C200)</f>
        <v>83168.13</v>
      </c>
      <c r="E200" s="26" t="n">
        <v>0</v>
      </c>
      <c r="F200" s="26" t="n">
        <v>0</v>
      </c>
      <c r="G200" s="27" t="n">
        <f aca="false">SUM(E200:F200)</f>
        <v>0</v>
      </c>
      <c r="H200" s="28" t="n">
        <f aca="false">IF(D199&lt;&gt;"",(D200-(D199+G200))/(D199+G200)*100,0)</f>
        <v>-1.01320623255908</v>
      </c>
      <c r="I200" s="5" t="n">
        <f aca="false">1+H200/100</f>
        <v>0.989867937674409</v>
      </c>
      <c r="J200" s="29" t="n">
        <f aca="false">ROUNDUP((PRODUCT($I$11:I200)-1),4)</f>
        <v>0.9019</v>
      </c>
      <c r="K200" s="30" t="n">
        <f aca="false">((1+(ROUNDUP(J200*100,2))/100)^(365.25/(A200-$A$11+1))-1)</f>
        <v>2.44113393585651</v>
      </c>
    </row>
    <row r="201" customFormat="false" ht="13.5" hidden="false" customHeight="true" outlineLevel="0" collapsed="false">
      <c r="A201" s="24" t="s">
        <v>209</v>
      </c>
      <c r="B201" s="25" t="n">
        <v>70117.68</v>
      </c>
      <c r="C201" s="25" t="n">
        <v>12036.82</v>
      </c>
      <c r="D201" s="25" t="n">
        <f aca="false">SUM(B201:C201)</f>
        <v>82154.5</v>
      </c>
      <c r="E201" s="26" t="n">
        <v>0</v>
      </c>
      <c r="F201" s="26" t="n">
        <v>0</v>
      </c>
      <c r="G201" s="27" t="n">
        <f aca="false">SUM(E201:F201)</f>
        <v>0</v>
      </c>
      <c r="H201" s="28" t="n">
        <f aca="false">IF(D200&lt;&gt;"",(D201-(D200+G201))/(D200+G201)*100,0)</f>
        <v>-1.21877214264647</v>
      </c>
      <c r="I201" s="5" t="n">
        <f aca="false">1+H201/100</f>
        <v>0.987812278573535</v>
      </c>
      <c r="J201" s="29" t="n">
        <f aca="false">ROUNDUP((PRODUCT($I$11:I201)-1),4)</f>
        <v>0.8787</v>
      </c>
      <c r="K201" s="30" t="n">
        <f aca="false">((1+(ROUNDUP(J201*100,2))/100)^(365.25/(A201-$A$11+1))-1)</f>
        <v>2.33963171979082</v>
      </c>
    </row>
    <row r="202" customFormat="false" ht="13.5" hidden="false" customHeight="true" outlineLevel="0" collapsed="false">
      <c r="A202" s="24" t="s">
        <v>210</v>
      </c>
      <c r="B202" s="25" t="n">
        <v>69743.73</v>
      </c>
      <c r="C202" s="25" t="n">
        <v>11830.54</v>
      </c>
      <c r="D202" s="25" t="n">
        <f aca="false">SUM(B202:C202)</f>
        <v>81574.27</v>
      </c>
      <c r="E202" s="26" t="n">
        <v>0</v>
      </c>
      <c r="F202" s="26" t="n">
        <v>0</v>
      </c>
      <c r="G202" s="27" t="n">
        <f aca="false">SUM(E202:F202)</f>
        <v>0</v>
      </c>
      <c r="H202" s="28" t="n">
        <f aca="false">IF(D201&lt;&gt;"",(D202-(D201+G202))/(D201+G202)*100,0)</f>
        <v>-0.706266850872454</v>
      </c>
      <c r="I202" s="5" t="n">
        <f aca="false">1+H202/100</f>
        <v>0.992937331491275</v>
      </c>
      <c r="J202" s="29" t="n">
        <f aca="false">ROUNDUP((PRODUCT($I$11:I202)-1),4)</f>
        <v>0.8655</v>
      </c>
      <c r="K202" s="30" t="n">
        <f aca="false">((1+(ROUNDUP(J202*100,2))/100)^(365.25/(A202-$A$11+1))-1)</f>
        <v>2.27450499909933</v>
      </c>
    </row>
    <row r="203" customFormat="false" ht="13.5" hidden="false" customHeight="true" outlineLevel="0" collapsed="false">
      <c r="A203" s="24" t="s">
        <v>211</v>
      </c>
      <c r="B203" s="25" t="n">
        <v>69743.73</v>
      </c>
      <c r="C203" s="25" t="n">
        <v>11830.54</v>
      </c>
      <c r="D203" s="25" t="n">
        <f aca="false">SUM(B203:C203)</f>
        <v>81574.27</v>
      </c>
      <c r="E203" s="26" t="n">
        <v>0</v>
      </c>
      <c r="F203" s="26" t="n">
        <v>0</v>
      </c>
      <c r="G203" s="27" t="n">
        <f aca="false">SUM(E203:F203)</f>
        <v>0</v>
      </c>
      <c r="H203" s="28" t="n">
        <f aca="false">IF(D202&lt;&gt;"",(D203-(D202+G203))/(D202+G203)*100,0)</f>
        <v>0</v>
      </c>
      <c r="I203" s="5" t="n">
        <f aca="false">1+H203/100</f>
        <v>1</v>
      </c>
      <c r="J203" s="29" t="n">
        <f aca="false">ROUNDUP((PRODUCT($I$11:I203)-1),4)</f>
        <v>0.8655</v>
      </c>
      <c r="K203" s="30" t="n">
        <f aca="false">((1+(ROUNDUP(J203*100,2))/100)^(365.25/(A203-$A$11+1))-1)</f>
        <v>2.25444179966343</v>
      </c>
    </row>
    <row r="204" customFormat="false" ht="13.5" hidden="false" customHeight="true" outlineLevel="0" collapsed="false">
      <c r="A204" s="24" t="s">
        <v>212</v>
      </c>
      <c r="B204" s="25" t="n">
        <v>71726.97</v>
      </c>
      <c r="C204" s="25" t="n">
        <v>11830.54</v>
      </c>
      <c r="D204" s="25" t="n">
        <f aca="false">SUM(B204:C204)</f>
        <v>83557.51</v>
      </c>
      <c r="E204" s="26" t="n">
        <v>0</v>
      </c>
      <c r="F204" s="26" t="n">
        <v>0</v>
      </c>
      <c r="G204" s="27" t="n">
        <f aca="false">SUM(E204:F204)</f>
        <v>0</v>
      </c>
      <c r="H204" s="28" t="n">
        <f aca="false">IF(D203&lt;&gt;"",(D204-(D203+G204))/(D203+G204)*100,0)</f>
        <v>2.43120778157135</v>
      </c>
      <c r="I204" s="5" t="n">
        <f aca="false">1+H204/100</f>
        <v>1.02431207781571</v>
      </c>
      <c r="J204" s="29" t="n">
        <f aca="false">ROUNDUP((PRODUCT($I$11:I204)-1),4)</f>
        <v>0.9108</v>
      </c>
      <c r="K204" s="30" t="n">
        <f aca="false">((1+(ROUNDUP(J204*100,2))/100)^(365.25/(A204-$A$11+1))-1)</f>
        <v>2.3841757235957</v>
      </c>
    </row>
    <row r="205" customFormat="false" ht="13.5" hidden="false" customHeight="true" outlineLevel="0" collapsed="false">
      <c r="A205" s="24" t="s">
        <v>213</v>
      </c>
      <c r="B205" s="25" t="n">
        <v>69884.38</v>
      </c>
      <c r="C205" s="25" t="n">
        <v>11648.64</v>
      </c>
      <c r="D205" s="25" t="n">
        <f aca="false">SUM(B205:C205)</f>
        <v>81533.02</v>
      </c>
      <c r="E205" s="26" t="n">
        <v>0</v>
      </c>
      <c r="F205" s="26" t="n">
        <v>0</v>
      </c>
      <c r="G205" s="27" t="n">
        <f aca="false">SUM(E205:F205)</f>
        <v>0</v>
      </c>
      <c r="H205" s="28" t="n">
        <f aca="false">IF(D204&lt;&gt;"",(D205-(D204+G205))/(D204+G205)*100,0)</f>
        <v>-2.42287018844866</v>
      </c>
      <c r="I205" s="5" t="n">
        <f aca="false">1+H205/100</f>
        <v>0.975771298115513</v>
      </c>
      <c r="J205" s="29" t="n">
        <f aca="false">ROUNDUP((PRODUCT($I$11:I205)-1),4)</f>
        <v>0.8645</v>
      </c>
      <c r="K205" s="30" t="n">
        <f aca="false">((1+(ROUNDUP(J205*100,2))/100)^(365.25/(A205-$A$11+1))-1)</f>
        <v>2.21206381279693</v>
      </c>
    </row>
    <row r="206" customFormat="false" ht="13.5" hidden="false" customHeight="true" outlineLevel="0" collapsed="false">
      <c r="A206" s="24" t="s">
        <v>214</v>
      </c>
      <c r="B206" s="25" t="n">
        <v>69333.18</v>
      </c>
      <c r="C206" s="25" t="n">
        <v>11525.76</v>
      </c>
      <c r="D206" s="25" t="n">
        <f aca="false">SUM(B206:C206)</f>
        <v>80858.94</v>
      </c>
      <c r="E206" s="26" t="n">
        <v>0</v>
      </c>
      <c r="F206" s="26" t="n">
        <v>0</v>
      </c>
      <c r="G206" s="27" t="n">
        <f aca="false">SUM(E206:F206)</f>
        <v>0</v>
      </c>
      <c r="H206" s="28" t="n">
        <f aca="false">IF(D205&lt;&gt;"",(D206-(D205+G206))/(D205+G206)*100,0)</f>
        <v>-0.826757061126911</v>
      </c>
      <c r="I206" s="5" t="n">
        <f aca="false">1+H206/100</f>
        <v>0.991732429388731</v>
      </c>
      <c r="J206" s="29" t="n">
        <f aca="false">ROUNDUP((PRODUCT($I$11:I206)-1),4)</f>
        <v>0.8491</v>
      </c>
      <c r="K206" s="30" t="n">
        <f aca="false">((1+(ROUNDUP(J206*100,2))/100)^(365.25/(A206-$A$11+1))-1)</f>
        <v>2.14402616007646</v>
      </c>
    </row>
    <row r="207" customFormat="false" ht="13.5" hidden="false" customHeight="true" outlineLevel="0" collapsed="false">
      <c r="A207" s="24" t="s">
        <v>215</v>
      </c>
      <c r="B207" s="25" t="n">
        <v>69170.95</v>
      </c>
      <c r="C207" s="25" t="n">
        <v>11856</v>
      </c>
      <c r="D207" s="25" t="n">
        <f aca="false">SUM(B207:C207)</f>
        <v>81026.95</v>
      </c>
      <c r="E207" s="26" t="n">
        <v>0</v>
      </c>
      <c r="F207" s="26" t="n">
        <v>0</v>
      </c>
      <c r="G207" s="27" t="n">
        <f aca="false">SUM(E207:F207)</f>
        <v>0</v>
      </c>
      <c r="H207" s="28" t="n">
        <f aca="false">IF(D206&lt;&gt;"",(D207-(D206+G207))/(D206+G207)*100,0)</f>
        <v>0.207781600896585</v>
      </c>
      <c r="I207" s="5" t="n">
        <f aca="false">1+H207/100</f>
        <v>1.00207781600897</v>
      </c>
      <c r="J207" s="29" t="n">
        <f aca="false">ROUNDUP((PRODUCT($I$11:I207)-1),4)</f>
        <v>0.853</v>
      </c>
      <c r="K207" s="30" t="n">
        <f aca="false">((1+(ROUNDUP(J207*100,2))/100)^(365.25/(A207-$A$11+1))-1)</f>
        <v>2.13803183179876</v>
      </c>
    </row>
    <row r="208" customFormat="false" ht="13.5" hidden="false" customHeight="true" outlineLevel="0" collapsed="false">
      <c r="A208" s="24" t="s">
        <v>216</v>
      </c>
      <c r="B208" s="25" t="n">
        <v>66841.08</v>
      </c>
      <c r="C208" s="25" t="n">
        <v>11856</v>
      </c>
      <c r="D208" s="25" t="n">
        <f aca="false">SUM(B208:C208)</f>
        <v>78697.08</v>
      </c>
      <c r="E208" s="26" t="n">
        <v>0</v>
      </c>
      <c r="F208" s="26" t="n">
        <v>0</v>
      </c>
      <c r="G208" s="27" t="n">
        <f aca="false">SUM(E208:F208)</f>
        <v>0</v>
      </c>
      <c r="H208" s="28" t="n">
        <f aca="false">IF(D207&lt;&gt;"",(D208-(D207+G208))/(D207+G208)*100,0)</f>
        <v>-2.87542601566515</v>
      </c>
      <c r="I208" s="5" t="n">
        <f aca="false">1+H208/100</f>
        <v>0.971245739843348</v>
      </c>
      <c r="J208" s="29" t="n">
        <f aca="false">ROUNDUP((PRODUCT($I$11:I208)-1),4)</f>
        <v>0.7997</v>
      </c>
      <c r="K208" s="30" t="n">
        <f aca="false">((1+(ROUNDUP(J208*100,2))/100)^(365.25/(A208-$A$11+1))-1)</f>
        <v>1.95642510741061</v>
      </c>
    </row>
    <row r="209" customFormat="false" ht="13.5" hidden="false" customHeight="true" outlineLevel="0" collapsed="false">
      <c r="A209" s="24" t="s">
        <v>217</v>
      </c>
      <c r="B209" s="25" t="n">
        <v>68842.62</v>
      </c>
      <c r="C209" s="25" t="n">
        <v>11458.56</v>
      </c>
      <c r="D209" s="25" t="n">
        <f aca="false">SUM(B209:C209)</f>
        <v>80301.18</v>
      </c>
      <c r="E209" s="26" t="n">
        <v>0</v>
      </c>
      <c r="F209" s="26" t="n">
        <v>0</v>
      </c>
      <c r="G209" s="27" t="n">
        <f aca="false">SUM(E209:F209)</f>
        <v>0</v>
      </c>
      <c r="H209" s="28" t="n">
        <f aca="false">IF(D208&lt;&gt;"",(D209-(D208+G209))/(D208+G209)*100,0)</f>
        <v>2.03832213342603</v>
      </c>
      <c r="I209" s="5" t="n">
        <f aca="false">1+H209/100</f>
        <v>1.02038322133426</v>
      </c>
      <c r="J209" s="29" t="n">
        <f aca="false">ROUNDUP((PRODUCT($I$11:I209)-1),4)</f>
        <v>0.8364</v>
      </c>
      <c r="K209" s="30" t="n">
        <f aca="false">((1+(ROUNDUP(J209*100,2))/100)^(365.25/(A209-$A$11+1))-1)</f>
        <v>2.05135485240338</v>
      </c>
    </row>
    <row r="210" customFormat="false" ht="13.5" hidden="false" customHeight="true" outlineLevel="0" collapsed="false">
      <c r="A210" s="24" t="s">
        <v>218</v>
      </c>
      <c r="B210" s="25" t="n">
        <v>68842.62</v>
      </c>
      <c r="C210" s="25" t="n">
        <v>11518.24</v>
      </c>
      <c r="D210" s="25" t="n">
        <f aca="false">SUM(B210:C210)</f>
        <v>80360.86</v>
      </c>
      <c r="E210" s="26" t="n">
        <v>0</v>
      </c>
      <c r="F210" s="26" t="n">
        <v>0</v>
      </c>
      <c r="G210" s="27" t="n">
        <f aca="false">SUM(E210:F210)</f>
        <v>0</v>
      </c>
      <c r="H210" s="28" t="n">
        <f aca="false">IF(D209&lt;&gt;"",(D210-(D209+G210))/(D209+G210)*100,0)</f>
        <v>0.0743202030157061</v>
      </c>
      <c r="I210" s="5" t="n">
        <f aca="false">1+H210/100</f>
        <v>1.00074320203016</v>
      </c>
      <c r="J210" s="29" t="n">
        <f aca="false">ROUNDUP((PRODUCT($I$11:I210)-1),4)</f>
        <v>0.8377</v>
      </c>
      <c r="K210" s="30" t="n">
        <f aca="false">((1+(ROUNDUP(J210*100,2))/100)^(365.25/(A210-$A$11+1))-1)</f>
        <v>2.03830603482777</v>
      </c>
    </row>
    <row r="211" customFormat="false" ht="13.5" hidden="false" customHeight="true" outlineLevel="0" collapsed="false">
      <c r="A211" s="24" t="s">
        <v>219</v>
      </c>
      <c r="B211" s="25" t="n">
        <v>68842.62</v>
      </c>
      <c r="C211" s="25" t="n">
        <v>11518.24</v>
      </c>
      <c r="D211" s="25" t="n">
        <f aca="false">SUM(B211:C211)</f>
        <v>80360.86</v>
      </c>
      <c r="E211" s="26" t="n">
        <v>0</v>
      </c>
      <c r="F211" s="26" t="n">
        <v>0</v>
      </c>
      <c r="G211" s="27" t="n">
        <f aca="false">SUM(E211:F211)</f>
        <v>0</v>
      </c>
      <c r="H211" s="28" t="n">
        <f aca="false">IF(D210&lt;&gt;"",(D211-(D210+G211))/(D210+G211)*100,0)</f>
        <v>0</v>
      </c>
      <c r="I211" s="5" t="n">
        <f aca="false">1+H211/100</f>
        <v>1</v>
      </c>
      <c r="J211" s="29" t="n">
        <f aca="false">ROUNDUP((PRODUCT($I$11:I211)-1),4)</f>
        <v>0.8377</v>
      </c>
      <c r="K211" s="30" t="n">
        <f aca="false">((1+(ROUNDUP(J211*100,2))/100)^(365.25/(A211-$A$11+1))-1)</f>
        <v>2.02155402947648</v>
      </c>
    </row>
    <row r="212" customFormat="false" ht="13.5" hidden="false" customHeight="true" outlineLevel="0" collapsed="false">
      <c r="A212" s="24" t="s">
        <v>220</v>
      </c>
      <c r="B212" s="25" t="n">
        <v>68839.31</v>
      </c>
      <c r="C212" s="25" t="n">
        <v>11709.31</v>
      </c>
      <c r="D212" s="25" t="n">
        <f aca="false">SUM(B212:C212)</f>
        <v>80548.62</v>
      </c>
      <c r="E212" s="26" t="n">
        <v>0</v>
      </c>
      <c r="F212" s="26" t="n">
        <v>0</v>
      </c>
      <c r="G212" s="27" t="n">
        <f aca="false">SUM(E212:F212)</f>
        <v>0</v>
      </c>
      <c r="H212" s="28" t="n">
        <f aca="false">IF(D211&lt;&gt;"",(D212-(D211+G212))/(D211+G212)*100,0)</f>
        <v>0.233646080940392</v>
      </c>
      <c r="I212" s="5" t="n">
        <f aca="false">1+H212/100</f>
        <v>1.0023364608094</v>
      </c>
      <c r="J212" s="29" t="n">
        <f aca="false">ROUNDUP((PRODUCT($I$11:I212)-1),4)</f>
        <v>0.842</v>
      </c>
      <c r="K212" s="30" t="n">
        <f aca="false">((1+(ROUNDUP(J212*100,2))/100)^(365.25/(A212-$A$11+1))-1)</f>
        <v>2.01778500509502</v>
      </c>
    </row>
    <row r="213" customFormat="false" ht="13.5" hidden="false" customHeight="true" outlineLevel="0" collapsed="false">
      <c r="A213" s="24" t="s">
        <v>221</v>
      </c>
      <c r="B213" s="25" t="n">
        <v>70023.66</v>
      </c>
      <c r="C213" s="25" t="n">
        <v>11767.21</v>
      </c>
      <c r="D213" s="25" t="n">
        <f aca="false">SUM(B213:C213)</f>
        <v>81790.87</v>
      </c>
      <c r="E213" s="26" t="n">
        <v>0</v>
      </c>
      <c r="F213" s="26" t="n">
        <v>0</v>
      </c>
      <c r="G213" s="27" t="n">
        <f aca="false">SUM(E213:F213)</f>
        <v>0</v>
      </c>
      <c r="H213" s="28" t="n">
        <f aca="false">IF(D212&lt;&gt;"",(D213-(D212+G213))/(D212+G213)*100,0)</f>
        <v>1.54223622949717</v>
      </c>
      <c r="I213" s="5" t="n">
        <f aca="false">1+H213/100</f>
        <v>1.01542236229497</v>
      </c>
      <c r="J213" s="29" t="n">
        <f aca="false">ROUNDUP((PRODUCT($I$11:I213)-1),4)</f>
        <v>0.8704</v>
      </c>
      <c r="K213" s="30" t="n">
        <f aca="false">((1+(ROUNDUP(J213*100,2))/100)^(365.25/(A213-$A$11+1))-1)</f>
        <v>2.08518457997607</v>
      </c>
    </row>
    <row r="214" customFormat="false" ht="13.5" hidden="false" customHeight="true" outlineLevel="0" collapsed="false">
      <c r="A214" s="24" t="s">
        <v>222</v>
      </c>
      <c r="B214" s="25" t="n">
        <v>70879.62</v>
      </c>
      <c r="C214" s="25" t="n">
        <v>11585.79</v>
      </c>
      <c r="D214" s="25" t="n">
        <f aca="false">SUM(B214:C214)</f>
        <v>82465.41</v>
      </c>
      <c r="E214" s="26" t="n">
        <v>0</v>
      </c>
      <c r="F214" s="26" t="n">
        <v>0</v>
      </c>
      <c r="G214" s="27" t="n">
        <f aca="false">SUM(E214:F214)</f>
        <v>0</v>
      </c>
      <c r="H214" s="28" t="n">
        <f aca="false">IF(D213&lt;&gt;"",(D214-(D213+G214))/(D213+G214)*100,0)</f>
        <v>0.824713076166091</v>
      </c>
      <c r="I214" s="5" t="n">
        <f aca="false">1+H214/100</f>
        <v>1.00824713076166</v>
      </c>
      <c r="J214" s="29" t="n">
        <f aca="false">ROUNDUP((PRODUCT($I$11:I214)-1),4)</f>
        <v>0.8859</v>
      </c>
      <c r="K214" s="30" t="n">
        <f aca="false">((1+(ROUNDUP(J214*100,2))/100)^(365.25/(A214-$A$11+1))-1)</f>
        <v>2.11386625214302</v>
      </c>
    </row>
    <row r="215" customFormat="false" ht="13.5" hidden="false" customHeight="true" outlineLevel="0" collapsed="false">
      <c r="A215" s="24" t="s">
        <v>223</v>
      </c>
      <c r="B215" s="25" t="n">
        <v>71141.12</v>
      </c>
      <c r="C215" s="25" t="n">
        <v>11747.11</v>
      </c>
      <c r="D215" s="25" t="n">
        <f aca="false">SUM(B215:C215)</f>
        <v>82888.23</v>
      </c>
      <c r="E215" s="26" t="n">
        <v>0</v>
      </c>
      <c r="F215" s="26" t="n">
        <v>0</v>
      </c>
      <c r="G215" s="27" t="n">
        <f aca="false">SUM(E215:F215)</f>
        <v>0</v>
      </c>
      <c r="H215" s="28" t="n">
        <f aca="false">IF(D214&lt;&gt;"",(D215-(D214+G215))/(D214+G215)*100,0)</f>
        <v>0.512724062124947</v>
      </c>
      <c r="I215" s="5" t="n">
        <f aca="false">1+H215/100</f>
        <v>1.00512724062125</v>
      </c>
      <c r="J215" s="29" t="n">
        <f aca="false">ROUNDUP((PRODUCT($I$11:I215)-1),4)</f>
        <v>0.8955</v>
      </c>
      <c r="K215" s="30" t="n">
        <f aca="false">((1+(ROUNDUP(J215*100,2))/100)^(365.25/(A215-$A$11+1))-1)</f>
        <v>2.12480201909153</v>
      </c>
    </row>
    <row r="216" customFormat="false" ht="13.5" hidden="false" customHeight="true" outlineLevel="0" collapsed="false">
      <c r="A216" s="24" t="s">
        <v>224</v>
      </c>
      <c r="B216" s="25" t="n">
        <v>73370.86</v>
      </c>
      <c r="C216" s="25" t="n">
        <v>11940.17</v>
      </c>
      <c r="D216" s="25" t="n">
        <f aca="false">SUM(B216:C216)</f>
        <v>85311.03</v>
      </c>
      <c r="E216" s="26" t="n">
        <v>0</v>
      </c>
      <c r="F216" s="26" t="n">
        <v>0</v>
      </c>
      <c r="G216" s="27" t="n">
        <f aca="false">SUM(E216:F216)</f>
        <v>0</v>
      </c>
      <c r="H216" s="28" t="n">
        <f aca="false">IF(D215&lt;&gt;"",(D216-(D215+G216))/(D215+G216)*100,0)</f>
        <v>2.92297229654922</v>
      </c>
      <c r="I216" s="5" t="n">
        <f aca="false">1+H216/100</f>
        <v>1.02922972296549</v>
      </c>
      <c r="J216" s="29" t="n">
        <f aca="false">ROUNDUP((PRODUCT($I$11:I216)-1),4)</f>
        <v>0.9509</v>
      </c>
      <c r="K216" s="30" t="n">
        <f aca="false">((1+(ROUNDUP(J216*100,2))/100)^(365.25/(A216-$A$11+1))-1)</f>
        <v>2.27042035654071</v>
      </c>
    </row>
    <row r="217" customFormat="false" ht="13.5" hidden="false" customHeight="true" outlineLevel="0" collapsed="false">
      <c r="A217" s="24" t="s">
        <v>225</v>
      </c>
      <c r="B217" s="25" t="n">
        <v>73370.86</v>
      </c>
      <c r="C217" s="25" t="n">
        <v>11940.17</v>
      </c>
      <c r="D217" s="25" t="n">
        <f aca="false">SUM(B217:C217)</f>
        <v>85311.03</v>
      </c>
      <c r="E217" s="26" t="n">
        <v>0</v>
      </c>
      <c r="F217" s="26" t="n">
        <v>0</v>
      </c>
      <c r="G217" s="27" t="n">
        <f aca="false">SUM(E217:F217)</f>
        <v>0</v>
      </c>
      <c r="H217" s="28" t="n">
        <f aca="false">IF(D216&lt;&gt;"",(D217-(D216+G217))/(D216+G217)*100,0)</f>
        <v>0</v>
      </c>
      <c r="I217" s="5" t="n">
        <f aca="false">1+H217/100</f>
        <v>1</v>
      </c>
      <c r="J217" s="29" t="n">
        <f aca="false">ROUNDUP((PRODUCT($I$11:I217)-1),4)</f>
        <v>0.9509</v>
      </c>
      <c r="K217" s="30" t="n">
        <f aca="false">((1+(ROUNDUP(J217*100,2))/100)^(365.25/(A217-$A$11+1))-1)</f>
        <v>2.25175315094507</v>
      </c>
    </row>
    <row r="218" customFormat="false" ht="13.5" hidden="false" customHeight="true" outlineLevel="0" collapsed="false">
      <c r="A218" s="24" t="s">
        <v>226</v>
      </c>
      <c r="B218" s="25" t="n">
        <v>73370.86</v>
      </c>
      <c r="C218" s="25" t="n">
        <v>11940.17</v>
      </c>
      <c r="D218" s="25" t="n">
        <f aca="false">SUM(B218:C218)</f>
        <v>85311.03</v>
      </c>
      <c r="E218" s="26" t="n">
        <v>0</v>
      </c>
      <c r="F218" s="26" t="n">
        <v>0</v>
      </c>
      <c r="G218" s="27" t="n">
        <f aca="false">SUM(E218:F218)</f>
        <v>0</v>
      </c>
      <c r="H218" s="28" t="n">
        <f aca="false">IF(D217&lt;&gt;"",(D218-(D217+G218))/(D217+G218)*100,0)</f>
        <v>0</v>
      </c>
      <c r="I218" s="5" t="n">
        <f aca="false">1+H218/100</f>
        <v>1</v>
      </c>
      <c r="J218" s="29" t="n">
        <f aca="false">ROUNDUP((PRODUCT($I$11:I218)-1),4)</f>
        <v>0.9509</v>
      </c>
      <c r="K218" s="30" t="n">
        <f aca="false">((1+(ROUNDUP(J218*100,2))/100)^(365.25/(A218-$A$11+1))-1)</f>
        <v>2.23337045816617</v>
      </c>
    </row>
    <row r="219" customFormat="false" ht="13.5" hidden="false" customHeight="true" outlineLevel="0" collapsed="false">
      <c r="A219" s="24" t="s">
        <v>227</v>
      </c>
      <c r="B219" s="25" t="n">
        <v>73392.1</v>
      </c>
      <c r="C219" s="25" t="n">
        <v>12241.58</v>
      </c>
      <c r="D219" s="25" t="n">
        <f aca="false">SUM(B219:C219)</f>
        <v>85633.68</v>
      </c>
      <c r="E219" s="26" t="n">
        <v>0</v>
      </c>
      <c r="F219" s="26" t="n">
        <v>0</v>
      </c>
      <c r="G219" s="27" t="n">
        <f aca="false">SUM(E219:F219)</f>
        <v>0</v>
      </c>
      <c r="H219" s="28" t="n">
        <f aca="false">IF(D218&lt;&gt;"",(D219-(D218+G219))/(D218+G219)*100,0)</f>
        <v>0.378204318949154</v>
      </c>
      <c r="I219" s="5" t="n">
        <f aca="false">1+H219/100</f>
        <v>1.00378204318949</v>
      </c>
      <c r="J219" s="29" t="n">
        <f aca="false">ROUNDUP((PRODUCT($I$11:I219)-1),4)</f>
        <v>0.9583</v>
      </c>
      <c r="K219" s="30" t="n">
        <f aca="false">((1+(ROUNDUP(J219*100,2))/100)^(365.25/(A219-$A$11+1))-1)</f>
        <v>2.23660995961872</v>
      </c>
    </row>
    <row r="220" customFormat="false" ht="13.5" hidden="false" customHeight="true" outlineLevel="0" collapsed="false">
      <c r="A220" s="24" t="s">
        <v>228</v>
      </c>
      <c r="B220" s="25" t="n">
        <v>72794.43</v>
      </c>
      <c r="C220" s="25" t="n">
        <v>12292.8</v>
      </c>
      <c r="D220" s="25" t="n">
        <f aca="false">SUM(B220:C220)</f>
        <v>85087.23</v>
      </c>
      <c r="E220" s="26" t="n">
        <v>0</v>
      </c>
      <c r="F220" s="26" t="n">
        <v>0</v>
      </c>
      <c r="G220" s="27" t="n">
        <f aca="false">SUM(E220:F220)</f>
        <v>0</v>
      </c>
      <c r="H220" s="28" t="n">
        <f aca="false">IF(D219&lt;&gt;"",(D220-(D219+G220))/(D219+G220)*100,0)</f>
        <v>-0.638125092837318</v>
      </c>
      <c r="I220" s="5" t="n">
        <f aca="false">1+H220/100</f>
        <v>0.993618749071627</v>
      </c>
      <c r="J220" s="29" t="n">
        <f aca="false">ROUNDUP((PRODUCT($I$11:I220)-1),4)</f>
        <v>0.9458</v>
      </c>
      <c r="K220" s="30" t="n">
        <f aca="false">((1+(ROUNDUP(J220*100,2))/100)^(365.25/(A220-$A$11+1))-1)</f>
        <v>2.1829100657117</v>
      </c>
    </row>
    <row r="221" customFormat="false" ht="13.5" hidden="false" customHeight="true" outlineLevel="0" collapsed="false">
      <c r="A221" s="24" t="s">
        <v>229</v>
      </c>
      <c r="B221" s="25" t="n">
        <v>73549.11</v>
      </c>
      <c r="C221" s="25" t="n">
        <v>12251.43</v>
      </c>
      <c r="D221" s="25" t="n">
        <f aca="false">SUM(B221:C221)</f>
        <v>85800.54</v>
      </c>
      <c r="E221" s="26" t="n">
        <v>0</v>
      </c>
      <c r="F221" s="26" t="n">
        <v>0</v>
      </c>
      <c r="G221" s="27" t="n">
        <f aca="false">SUM(E221:F221)</f>
        <v>0</v>
      </c>
      <c r="H221" s="28" t="n">
        <f aca="false">IF(D220&lt;&gt;"",(D221-(D220+G221))/(D220+G221)*100,0)</f>
        <v>0.838327913601151</v>
      </c>
      <c r="I221" s="5" t="n">
        <f aca="false">1+H221/100</f>
        <v>1.00838327913601</v>
      </c>
      <c r="J221" s="29" t="n">
        <f aca="false">ROUNDUP((PRODUCT($I$11:I221)-1),4)</f>
        <v>0.9621</v>
      </c>
      <c r="K221" s="30" t="n">
        <f aca="false">((1+(ROUNDUP(J221*100,2))/100)^(365.25/(A221-$A$11+1))-1)</f>
        <v>2.21153585641619</v>
      </c>
    </row>
    <row r="222" customFormat="false" ht="13.5" hidden="false" customHeight="true" outlineLevel="0" collapsed="false">
      <c r="A222" s="24" t="s">
        <v>230</v>
      </c>
      <c r="B222" s="25" t="n">
        <v>73202.55</v>
      </c>
      <c r="C222" s="25" t="n">
        <v>11965.78</v>
      </c>
      <c r="D222" s="25" t="n">
        <f aca="false">SUM(B222:C222)</f>
        <v>85168.33</v>
      </c>
      <c r="E222" s="26" t="n">
        <v>0</v>
      </c>
      <c r="F222" s="26" t="n">
        <v>0</v>
      </c>
      <c r="G222" s="27" t="n">
        <f aca="false">SUM(E222:F222)</f>
        <v>0</v>
      </c>
      <c r="H222" s="28" t="n">
        <f aca="false">IF(D221&lt;&gt;"",(D222-(D221+G222))/(D221+G222)*100,0)</f>
        <v>-0.736836854406751</v>
      </c>
      <c r="I222" s="5" t="n">
        <f aca="false">1+H222/100</f>
        <v>0.992631631455932</v>
      </c>
      <c r="J222" s="29" t="n">
        <f aca="false">ROUNDUP((PRODUCT($I$11:I222)-1),4)</f>
        <v>0.9477</v>
      </c>
      <c r="K222" s="30" t="n">
        <f aca="false">((1+(ROUNDUP(J222*100,2))/100)^(365.25/(A222-$A$11+1))-1)</f>
        <v>2.15363196759028</v>
      </c>
    </row>
    <row r="223" customFormat="false" ht="13.5" hidden="false" customHeight="true" outlineLevel="0" collapsed="false">
      <c r="A223" s="24" t="s">
        <v>231</v>
      </c>
      <c r="B223" s="25" t="n">
        <v>73966.19</v>
      </c>
      <c r="C223" s="25" t="n">
        <v>11873.19</v>
      </c>
      <c r="D223" s="25" t="n">
        <f aca="false">SUM(B223:C223)</f>
        <v>85839.38</v>
      </c>
      <c r="E223" s="26" t="n">
        <v>0</v>
      </c>
      <c r="F223" s="26" t="n">
        <v>0</v>
      </c>
      <c r="G223" s="27" t="n">
        <f aca="false">SUM(E223:F223)</f>
        <v>0</v>
      </c>
      <c r="H223" s="28" t="n">
        <f aca="false">IF(D222&lt;&gt;"",(D223-(D222+G223))/(D222+G223)*100,0)</f>
        <v>0.787910247858568</v>
      </c>
      <c r="I223" s="5" t="n">
        <f aca="false">1+H223/100</f>
        <v>1.00787910247859</v>
      </c>
      <c r="J223" s="29" t="n">
        <f aca="false">ROUNDUP((PRODUCT($I$11:I223)-1),4)</f>
        <v>0.963</v>
      </c>
      <c r="K223" s="30" t="n">
        <f aca="false">((1+(ROUNDUP(J223*100,2))/100)^(365.25/(A223-$A$11+1))-1)</f>
        <v>2.17904319753719</v>
      </c>
    </row>
    <row r="224" customFormat="false" ht="13.5" hidden="false" customHeight="true" outlineLevel="0" collapsed="false">
      <c r="A224" s="24" t="s">
        <v>232</v>
      </c>
      <c r="B224" s="25" t="n">
        <v>77964.36</v>
      </c>
      <c r="C224" s="25" t="n">
        <v>11873.19</v>
      </c>
      <c r="D224" s="25" t="n">
        <f aca="false">SUM(B224:C224)</f>
        <v>89837.55</v>
      </c>
      <c r="E224" s="26" t="n">
        <v>3998.17</v>
      </c>
      <c r="F224" s="26" t="n">
        <v>0</v>
      </c>
      <c r="G224" s="27" t="n">
        <f aca="false">SUM(E224:F224)</f>
        <v>3998.17</v>
      </c>
      <c r="H224" s="28" t="n">
        <f aca="false">IF(D223&lt;&gt;"",(D224-(D223+G224))/(D223+G224)*100,0)</f>
        <v>0</v>
      </c>
      <c r="I224" s="5" t="n">
        <f aca="false">1+H224/100</f>
        <v>1</v>
      </c>
      <c r="J224" s="29" t="n">
        <f aca="false">ROUNDUP((PRODUCT($I$11:I224)-1),4)</f>
        <v>0.963</v>
      </c>
      <c r="K224" s="30" t="n">
        <f aca="false">((1+(ROUNDUP(J224*100,2))/100)^(365.25/(A224-$A$11+1))-1)</f>
        <v>2.16190814760967</v>
      </c>
    </row>
    <row r="225" customFormat="false" ht="13.5" hidden="false" customHeight="true" outlineLevel="0" collapsed="false">
      <c r="A225" s="24" t="s">
        <v>233</v>
      </c>
      <c r="B225" s="25" t="n">
        <v>77964.36</v>
      </c>
      <c r="C225" s="25" t="n">
        <v>12475.89</v>
      </c>
      <c r="D225" s="25" t="n">
        <f aca="false">SUM(B225:C225)</f>
        <v>90440.25</v>
      </c>
      <c r="E225" s="26" t="n">
        <v>0</v>
      </c>
      <c r="F225" s="26" t="n">
        <v>602.7</v>
      </c>
      <c r="G225" s="27" t="n">
        <f aca="false">SUM(E225:F225)</f>
        <v>602.7</v>
      </c>
      <c r="H225" s="28" t="n">
        <f aca="false">IF(D224&lt;&gt;"",(D225-(D224+G225))/(D224+G225)*100,0)</f>
        <v>0</v>
      </c>
      <c r="I225" s="5" t="n">
        <f aca="false">1+H225/100</f>
        <v>1</v>
      </c>
      <c r="J225" s="29" t="n">
        <f aca="false">ROUNDUP((PRODUCT($I$11:I225)-1),4)</f>
        <v>0.963</v>
      </c>
      <c r="K225" s="30" t="n">
        <f aca="false">((1+(ROUNDUP(J225*100,2))/100)^(365.25/(A225-$A$11+1))-1)</f>
        <v>2.14502356825731</v>
      </c>
    </row>
    <row r="226" customFormat="false" ht="13.5" hidden="false" customHeight="true" outlineLevel="0" collapsed="false">
      <c r="A226" s="24" t="s">
        <v>234</v>
      </c>
      <c r="B226" s="25" t="n">
        <v>78067.55</v>
      </c>
      <c r="C226" s="25" t="n">
        <v>12736.71</v>
      </c>
      <c r="D226" s="25" t="n">
        <f aca="false">SUM(B226:C226)</f>
        <v>90804.26</v>
      </c>
      <c r="E226" s="26" t="n">
        <v>0</v>
      </c>
      <c r="F226" s="26" t="n">
        <v>0</v>
      </c>
      <c r="G226" s="27" t="n">
        <f aca="false">SUM(E226:F226)</f>
        <v>0</v>
      </c>
      <c r="H226" s="28" t="n">
        <f aca="false">IF(D225&lt;&gt;"",(D226-(D225+G226))/(D225+G226)*100,0)</f>
        <v>0.402486724660767</v>
      </c>
      <c r="I226" s="5" t="n">
        <f aca="false">1+H226/100</f>
        <v>1.00402486724661</v>
      </c>
      <c r="J226" s="29" t="n">
        <f aca="false">ROUNDUP((PRODUCT($I$11:I226)-1),4)</f>
        <v>0.9709</v>
      </c>
      <c r="K226" s="30" t="n">
        <f aca="false">((1+(ROUNDUP(J226*100,2))/100)^(365.25/(A226-$A$11+1))-1)</f>
        <v>2.14970322934932</v>
      </c>
    </row>
    <row r="227" customFormat="false" ht="13.5" hidden="false" customHeight="true" outlineLevel="0" collapsed="false">
      <c r="A227" s="24" t="s">
        <v>235</v>
      </c>
      <c r="B227" s="25" t="n">
        <v>79299.72</v>
      </c>
      <c r="C227" s="25" t="n">
        <v>12333.06</v>
      </c>
      <c r="D227" s="25" t="n">
        <f aca="false">SUM(B227:C227)</f>
        <v>91632.78</v>
      </c>
      <c r="E227" s="26" t="n">
        <v>0</v>
      </c>
      <c r="F227" s="26" t="n">
        <v>0</v>
      </c>
      <c r="G227" s="27" t="n">
        <f aca="false">SUM(E227:F227)</f>
        <v>0</v>
      </c>
      <c r="H227" s="28" t="n">
        <f aca="false">IF(D226&lt;&gt;"",(D227-(D226+G227))/(D226+G227)*100,0)</f>
        <v>0.912424152787534</v>
      </c>
      <c r="I227" s="5" t="n">
        <f aca="false">1+H227/100</f>
        <v>1.00912424152788</v>
      </c>
      <c r="J227" s="29" t="n">
        <f aca="false">ROUNDUP((PRODUCT($I$11:I227)-1),4)</f>
        <v>0.9889</v>
      </c>
      <c r="K227" s="30" t="n">
        <f aca="false">((1+(ROUNDUP(J227*100,2))/100)^(365.25/(A227-$A$11+1))-1)</f>
        <v>2.18140719438034</v>
      </c>
    </row>
    <row r="228" customFormat="false" ht="13.5" hidden="false" customHeight="true" outlineLevel="0" collapsed="false">
      <c r="A228" s="24" t="s">
        <v>236</v>
      </c>
      <c r="B228" s="25" t="n">
        <v>80846.31</v>
      </c>
      <c r="C228" s="25" t="n">
        <v>12494.52</v>
      </c>
      <c r="D228" s="25" t="n">
        <f aca="false">SUM(B228:C228)</f>
        <v>93340.83</v>
      </c>
      <c r="E228" s="26" t="n">
        <v>0</v>
      </c>
      <c r="F228" s="26" t="n">
        <v>0</v>
      </c>
      <c r="G228" s="27" t="n">
        <f aca="false">SUM(E228:F228)</f>
        <v>0</v>
      </c>
      <c r="H228" s="28" t="n">
        <f aca="false">IF(D227&lt;&gt;"",(D228-(D227+G228))/(D227+G228)*100,0)</f>
        <v>1.86401634873459</v>
      </c>
      <c r="I228" s="5" t="n">
        <f aca="false">1+H228/100</f>
        <v>1.01864016348735</v>
      </c>
      <c r="J228" s="29" t="n">
        <f aca="false">ROUNDUP((PRODUCT($I$11:I228)-1),4)</f>
        <v>1.026</v>
      </c>
      <c r="K228" s="30" t="n">
        <f aca="false">((1+(ROUNDUP(J228*100,2))/100)^(365.25/(A228-$A$11+1))-1)</f>
        <v>2.26408698660817</v>
      </c>
    </row>
    <row r="229" customFormat="false" ht="13.5" hidden="false" customHeight="true" outlineLevel="0" collapsed="false">
      <c r="A229" s="24" t="s">
        <v>237</v>
      </c>
      <c r="B229" s="25" t="n">
        <v>82742.77</v>
      </c>
      <c r="C229" s="25" t="n">
        <v>12923.01</v>
      </c>
      <c r="D229" s="25" t="n">
        <f aca="false">SUM(B229:C229)</f>
        <v>95665.78</v>
      </c>
      <c r="E229" s="26" t="n">
        <v>0</v>
      </c>
      <c r="F229" s="26" t="n">
        <v>0</v>
      </c>
      <c r="G229" s="27" t="n">
        <f aca="false">SUM(E229:F229)</f>
        <v>0</v>
      </c>
      <c r="H229" s="28" t="n">
        <f aca="false">IF(D228&lt;&gt;"",(D229-(D228+G229))/(D228+G229)*100,0)</f>
        <v>2.49081779109956</v>
      </c>
      <c r="I229" s="5" t="n">
        <f aca="false">1+H229/100</f>
        <v>1.024908177911</v>
      </c>
      <c r="J229" s="29" t="n">
        <f aca="false">ROUNDUP((PRODUCT($I$11:I229)-1),4)</f>
        <v>1.0764</v>
      </c>
      <c r="K229" s="30" t="n">
        <f aca="false">((1+(ROUNDUP(J229*100,2))/100)^(365.25/(A229-$A$11+1))-1)</f>
        <v>2.3823140335306</v>
      </c>
    </row>
    <row r="230" customFormat="false" ht="13.5" hidden="false" customHeight="true" outlineLevel="0" collapsed="false">
      <c r="A230" s="24" t="s">
        <v>238</v>
      </c>
      <c r="B230" s="25" t="n">
        <v>83334.03</v>
      </c>
      <c r="C230" s="25" t="n">
        <v>13307.24</v>
      </c>
      <c r="D230" s="25" t="n">
        <f aca="false">SUM(B230:C230)</f>
        <v>96641.27</v>
      </c>
      <c r="E230" s="26" t="n">
        <v>0</v>
      </c>
      <c r="F230" s="26" t="n">
        <v>0</v>
      </c>
      <c r="G230" s="27" t="n">
        <f aca="false">SUM(E230:F230)</f>
        <v>0</v>
      </c>
      <c r="H230" s="28" t="n">
        <f aca="false">IF(D229&lt;&gt;"",(D230-(D229+G230))/(D229+G230)*100,0)</f>
        <v>1.01968540893097</v>
      </c>
      <c r="I230" s="5" t="n">
        <f aca="false">1+H230/100</f>
        <v>1.01019685408931</v>
      </c>
      <c r="J230" s="29" t="n">
        <f aca="false">ROUNDUP((PRODUCT($I$11:I230)-1),4)</f>
        <v>1.0976</v>
      </c>
      <c r="K230" s="30" t="n">
        <f aca="false">((1+(ROUNDUP(J230*100,2))/100)^(365.25/(A230-$A$11+1))-1)</f>
        <v>2.42083997184275</v>
      </c>
    </row>
    <row r="231" customFormat="false" ht="13.5" hidden="false" customHeight="true" outlineLevel="0" collapsed="false">
      <c r="A231" s="24" t="s">
        <v>239</v>
      </c>
      <c r="B231" s="25" t="n">
        <v>83334.03</v>
      </c>
      <c r="C231" s="25" t="n">
        <v>13307.24</v>
      </c>
      <c r="D231" s="25" t="n">
        <f aca="false">SUM(B231:C231)</f>
        <v>96641.27</v>
      </c>
      <c r="E231" s="26" t="n">
        <v>0</v>
      </c>
      <c r="F231" s="26" t="n">
        <v>0</v>
      </c>
      <c r="G231" s="27" t="n">
        <f aca="false">SUM(E231:F231)</f>
        <v>0</v>
      </c>
      <c r="H231" s="28" t="n">
        <f aca="false">IF(D230&lt;&gt;"",(D231-(D230+G231))/(D230+G231)*100,0)</f>
        <v>0</v>
      </c>
      <c r="I231" s="5" t="n">
        <f aca="false">1+H231/100</f>
        <v>1</v>
      </c>
      <c r="J231" s="29" t="n">
        <f aca="false">ROUNDUP((PRODUCT($I$11:I231)-1),4)</f>
        <v>1.0976</v>
      </c>
      <c r="K231" s="30" t="n">
        <f aca="false">((1+(ROUNDUP(J231*100,2))/100)^(365.25/(A231-$A$11+1))-1)</f>
        <v>2.40185554445347</v>
      </c>
    </row>
    <row r="232" customFormat="false" ht="13.5" hidden="false" customHeight="true" outlineLevel="0" collapsed="false">
      <c r="A232" s="24" t="s">
        <v>240</v>
      </c>
      <c r="B232" s="25" t="n">
        <v>83334.03</v>
      </c>
      <c r="C232" s="25" t="n">
        <v>13307.24</v>
      </c>
      <c r="D232" s="25" t="n">
        <f aca="false">SUM(B232:C232)</f>
        <v>96641.27</v>
      </c>
      <c r="E232" s="26" t="n">
        <v>0</v>
      </c>
      <c r="F232" s="26" t="n">
        <v>0</v>
      </c>
      <c r="G232" s="27" t="n">
        <f aca="false">SUM(E232:F232)</f>
        <v>0</v>
      </c>
      <c r="H232" s="28" t="n">
        <f aca="false">IF(D231&lt;&gt;"",(D232-(D231+G232))/(D231+G232)*100,0)</f>
        <v>0</v>
      </c>
      <c r="I232" s="5" t="n">
        <f aca="false">1+H232/100</f>
        <v>1</v>
      </c>
      <c r="J232" s="29" t="n">
        <f aca="false">ROUNDUP((PRODUCT($I$11:I232)-1),4)</f>
        <v>1.0976</v>
      </c>
      <c r="K232" s="30" t="n">
        <f aca="false">((1+(ROUNDUP(J232*100,2))/100)^(365.25/(A232-$A$11+1))-1)</f>
        <v>2.38314608693342</v>
      </c>
    </row>
    <row r="233" customFormat="false" ht="13.5" hidden="false" customHeight="true" outlineLevel="0" collapsed="false">
      <c r="A233" s="24" t="s">
        <v>241</v>
      </c>
      <c r="B233" s="25" t="n">
        <v>83358.59</v>
      </c>
      <c r="C233" s="25" t="n">
        <v>13074.04</v>
      </c>
      <c r="D233" s="25" t="n">
        <f aca="false">SUM(B233:C233)</f>
        <v>96432.63</v>
      </c>
      <c r="E233" s="26" t="n">
        <v>0</v>
      </c>
      <c r="F233" s="26" t="n">
        <v>0</v>
      </c>
      <c r="G233" s="27" t="n">
        <f aca="false">SUM(E233:F233)</f>
        <v>0</v>
      </c>
      <c r="H233" s="28" t="n">
        <f aca="false">IF(D232&lt;&gt;"",(D233-(D232+G233))/(D232+G233)*100,0)</f>
        <v>-0.215891202588707</v>
      </c>
      <c r="I233" s="5" t="n">
        <f aca="false">1+H233/100</f>
        <v>0.997841087974113</v>
      </c>
      <c r="J233" s="29" t="n">
        <f aca="false">ROUNDUP((PRODUCT($I$11:I233)-1),4)</f>
        <v>1.0931</v>
      </c>
      <c r="K233" s="30" t="n">
        <f aca="false">((1+(ROUNDUP(J233*100,2))/100)^(365.25/(A233-$A$11+1))-1)</f>
        <v>2.35289118468526</v>
      </c>
    </row>
    <row r="234" customFormat="false" ht="13.5" hidden="false" customHeight="true" outlineLevel="0" collapsed="false">
      <c r="A234" s="24" t="s">
        <v>242</v>
      </c>
      <c r="B234" s="25" t="n">
        <v>84361.09</v>
      </c>
      <c r="C234" s="25" t="n">
        <v>13063.44</v>
      </c>
      <c r="D234" s="25" t="n">
        <f aca="false">SUM(B234:C234)</f>
        <v>97424.53</v>
      </c>
      <c r="E234" s="26" t="n">
        <v>0</v>
      </c>
      <c r="F234" s="26" t="n">
        <v>0</v>
      </c>
      <c r="G234" s="27" t="n">
        <f aca="false">SUM(E234:F234)</f>
        <v>0</v>
      </c>
      <c r="H234" s="28" t="n">
        <f aca="false">IF(D233&lt;&gt;"",(D234-(D233+G234))/(D233+G234)*100,0)</f>
        <v>1.0285937446692</v>
      </c>
      <c r="I234" s="5" t="n">
        <f aca="false">1+H234/100</f>
        <v>1.01028593744669</v>
      </c>
      <c r="J234" s="29" t="n">
        <f aca="false">ROUNDUP((PRODUCT($I$11:I234)-1),4)</f>
        <v>1.1146</v>
      </c>
      <c r="K234" s="30" t="n">
        <f aca="false">((1+(ROUNDUP(J234*100,2))/100)^(365.25/(A234-$A$11+1))-1)</f>
        <v>2.39086703262032</v>
      </c>
    </row>
    <row r="235" customFormat="false" ht="13.5" hidden="false" customHeight="true" outlineLevel="0" collapsed="false">
      <c r="A235" s="24" t="s">
        <v>243</v>
      </c>
      <c r="B235" s="25" t="n">
        <v>83389.28</v>
      </c>
      <c r="C235" s="25" t="n">
        <v>12926.97</v>
      </c>
      <c r="D235" s="25" t="n">
        <f aca="false">SUM(B235:C235)</f>
        <v>96316.25</v>
      </c>
      <c r="E235" s="26" t="n">
        <v>0</v>
      </c>
      <c r="F235" s="26" t="n">
        <v>0</v>
      </c>
      <c r="G235" s="27" t="n">
        <f aca="false">SUM(E235:F235)</f>
        <v>0</v>
      </c>
      <c r="H235" s="28" t="n">
        <f aca="false">IF(D234&lt;&gt;"",(D235-(D234+G235))/(D234+G235)*100,0)</f>
        <v>-1.13757797959097</v>
      </c>
      <c r="I235" s="5" t="n">
        <f aca="false">1+H235/100</f>
        <v>0.98862422020409</v>
      </c>
      <c r="J235" s="29" t="n">
        <f aca="false">ROUNDUP((PRODUCT($I$11:I235)-1),4)</f>
        <v>1.0905</v>
      </c>
      <c r="K235" s="30" t="n">
        <f aca="false">((1+(ROUNDUP(J235*100,2))/100)^(365.25/(A235-$A$11+1))-1)</f>
        <v>2.31034135094521</v>
      </c>
    </row>
    <row r="236" customFormat="false" ht="13.5" hidden="false" customHeight="true" outlineLevel="0" collapsed="false">
      <c r="A236" s="24" t="s">
        <v>244</v>
      </c>
      <c r="B236" s="25" t="n">
        <v>84479.62</v>
      </c>
      <c r="C236" s="25" t="n">
        <v>12630.9</v>
      </c>
      <c r="D236" s="25" t="n">
        <f aca="false">SUM(B236:C236)</f>
        <v>97110.52</v>
      </c>
      <c r="E236" s="26" t="n">
        <v>0</v>
      </c>
      <c r="F236" s="26" t="n">
        <v>0</v>
      </c>
      <c r="G236" s="27" t="n">
        <f aca="false">SUM(E236:F236)</f>
        <v>0</v>
      </c>
      <c r="H236" s="28" t="n">
        <f aca="false">IF(D235&lt;&gt;"",(D236-(D235+G236))/(D235+G236)*100,0)</f>
        <v>0.82464796957937</v>
      </c>
      <c r="I236" s="5" t="n">
        <f aca="false">1+H236/100</f>
        <v>1.00824647969579</v>
      </c>
      <c r="J236" s="29" t="n">
        <f aca="false">ROUNDUP((PRODUCT($I$11:I236)-1),4)</f>
        <v>1.1078</v>
      </c>
      <c r="K236" s="30" t="n">
        <f aca="false">((1+(ROUNDUP(J236*100,2))/100)^(365.25/(A236-$A$11+1))-1)</f>
        <v>2.33700631392731</v>
      </c>
    </row>
    <row r="237" customFormat="false" ht="13.5" hidden="false" customHeight="true" outlineLevel="0" collapsed="false">
      <c r="A237" s="24" t="s">
        <v>245</v>
      </c>
      <c r="B237" s="25" t="n">
        <v>85679.44</v>
      </c>
      <c r="C237" s="25" t="n">
        <v>12686.28</v>
      </c>
      <c r="D237" s="25" t="n">
        <f aca="false">SUM(B237:C237)</f>
        <v>98365.72</v>
      </c>
      <c r="E237" s="26" t="n">
        <v>0</v>
      </c>
      <c r="F237" s="26" t="n">
        <v>0</v>
      </c>
      <c r="G237" s="27" t="n">
        <f aca="false">SUM(E237:F237)</f>
        <v>0</v>
      </c>
      <c r="H237" s="28" t="n">
        <f aca="false">IF(D236&lt;&gt;"",(D237-(D236+G237))/(D236+G237)*100,0)</f>
        <v>1.29254791344955</v>
      </c>
      <c r="I237" s="5" t="n">
        <f aca="false">1+H237/100</f>
        <v>1.0129254791345</v>
      </c>
      <c r="J237" s="29" t="n">
        <f aca="false">ROUNDUP((PRODUCT($I$11:I237)-1),4)</f>
        <v>1.135</v>
      </c>
      <c r="K237" s="30" t="n">
        <f aca="false">((1+(ROUNDUP(J237*100,2))/100)^(365.25/(A237-$A$11+1))-1)</f>
        <v>2.38853008240418</v>
      </c>
    </row>
    <row r="238" customFormat="false" ht="13.5" hidden="false" customHeight="true" outlineLevel="0" collapsed="false">
      <c r="A238" s="24" t="s">
        <v>246</v>
      </c>
      <c r="B238" s="25" t="n">
        <v>85679.44</v>
      </c>
      <c r="C238" s="25" t="n">
        <v>12686.28</v>
      </c>
      <c r="D238" s="25" t="n">
        <f aca="false">SUM(B238:C238)</f>
        <v>98365.72</v>
      </c>
      <c r="E238" s="26" t="n">
        <v>0</v>
      </c>
      <c r="F238" s="26" t="n">
        <v>0</v>
      </c>
      <c r="G238" s="27" t="n">
        <f aca="false">SUM(E238:F238)</f>
        <v>0</v>
      </c>
      <c r="H238" s="28" t="n">
        <f aca="false">IF(D237&lt;&gt;"",(D238-(D237+G238))/(D237+G238)*100,0)</f>
        <v>0</v>
      </c>
      <c r="I238" s="5" t="n">
        <f aca="false">1+H238/100</f>
        <v>1</v>
      </c>
      <c r="J238" s="29" t="n">
        <f aca="false">ROUNDUP((PRODUCT($I$11:I238)-1),4)</f>
        <v>1.135</v>
      </c>
      <c r="K238" s="30" t="n">
        <f aca="false">((1+(ROUNDUP(J238*100,2))/100)^(365.25/(A238-$A$11+1))-1)</f>
        <v>2.37044104043452</v>
      </c>
    </row>
    <row r="239" customFormat="false" ht="13.5" hidden="false" customHeight="true" outlineLevel="0" collapsed="false">
      <c r="A239" s="24" t="s">
        <v>247</v>
      </c>
      <c r="B239" s="25" t="n">
        <v>86384.62</v>
      </c>
      <c r="C239" s="25" t="n">
        <v>12686.28</v>
      </c>
      <c r="D239" s="25" t="n">
        <f aca="false">SUM(B239:C239)</f>
        <v>99070.9</v>
      </c>
      <c r="E239" s="26" t="n">
        <v>0</v>
      </c>
      <c r="F239" s="26" t="n">
        <v>0</v>
      </c>
      <c r="G239" s="27" t="n">
        <f aca="false">SUM(E239:F239)</f>
        <v>0</v>
      </c>
      <c r="H239" s="28" t="n">
        <f aca="false">IF(D238&lt;&gt;"",(D239-(D238+G239))/(D238+G239)*100,0)</f>
        <v>0.716896089410003</v>
      </c>
      <c r="I239" s="5" t="n">
        <f aca="false">1+H239/100</f>
        <v>1.0071689608941</v>
      </c>
      <c r="J239" s="29" t="n">
        <f aca="false">ROUNDUP((PRODUCT($I$11:I239)-1),4)</f>
        <v>1.1503</v>
      </c>
      <c r="K239" s="30" t="n">
        <f aca="false">((1+(ROUNDUP(J239*100,2))/100)^(365.25/(A239-$A$11+1))-1)</f>
        <v>2.39100736310576</v>
      </c>
    </row>
    <row r="240" customFormat="false" ht="13.5" hidden="false" customHeight="true" outlineLevel="0" collapsed="false">
      <c r="A240" s="24" t="s">
        <v>248</v>
      </c>
      <c r="B240" s="25" t="n">
        <v>85951.21</v>
      </c>
      <c r="C240" s="25" t="n">
        <v>13143.88</v>
      </c>
      <c r="D240" s="25" t="n">
        <f aca="false">SUM(B240:C240)</f>
        <v>99095.09</v>
      </c>
      <c r="E240" s="26" t="n">
        <v>0</v>
      </c>
      <c r="F240" s="26" t="n">
        <v>0</v>
      </c>
      <c r="G240" s="27" t="n">
        <f aca="false">SUM(E240:F240)</f>
        <v>0</v>
      </c>
      <c r="H240" s="28" t="n">
        <f aca="false">IF(D239&lt;&gt;"",(D240-(D239+G240))/(D239+G240)*100,0)</f>
        <v>0.0244168570185765</v>
      </c>
      <c r="I240" s="5" t="n">
        <f aca="false">1+H240/100</f>
        <v>1.00024416857019</v>
      </c>
      <c r="J240" s="29" t="n">
        <f aca="false">ROUNDUP((PRODUCT($I$11:I240)-1),4)</f>
        <v>1.1509</v>
      </c>
      <c r="K240" s="30" t="n">
        <f aca="false">((1+(ROUNDUP(J240*100,2))/100)^(365.25/(A240-$A$11+1))-1)</f>
        <v>2.37454613855674</v>
      </c>
    </row>
    <row r="241" customFormat="false" ht="13.5" hidden="false" customHeight="true" outlineLevel="0" collapsed="false">
      <c r="A241" s="24" t="s">
        <v>249</v>
      </c>
      <c r="B241" s="25" t="n">
        <v>88053.61</v>
      </c>
      <c r="C241" s="25" t="n">
        <v>13293.68</v>
      </c>
      <c r="D241" s="25" t="n">
        <f aca="false">SUM(B241:C241)</f>
        <v>101347.29</v>
      </c>
      <c r="E241" s="26" t="n">
        <v>0</v>
      </c>
      <c r="F241" s="26" t="n">
        <v>0</v>
      </c>
      <c r="G241" s="27" t="n">
        <f aca="false">SUM(E241:F241)</f>
        <v>0</v>
      </c>
      <c r="H241" s="28" t="n">
        <f aca="false">IF(D240&lt;&gt;"",(D241-(D240+G241))/(D240+G241)*100,0)</f>
        <v>2.27276649125602</v>
      </c>
      <c r="I241" s="5" t="n">
        <f aca="false">1+H241/100</f>
        <v>1.02272766491256</v>
      </c>
      <c r="J241" s="29" t="n">
        <f aca="false">ROUNDUP((PRODUCT($I$11:I241)-1),4)</f>
        <v>1.1997</v>
      </c>
      <c r="K241" s="30" t="n">
        <f aca="false">((1+(ROUNDUP(J241*100,2))/100)^(365.25/(A241-$A$11+1))-1)</f>
        <v>2.47803880894994</v>
      </c>
    </row>
    <row r="242" customFormat="false" ht="13.5" hidden="false" customHeight="true" outlineLevel="0" collapsed="false">
      <c r="A242" s="24" t="s">
        <v>250</v>
      </c>
      <c r="B242" s="25" t="n">
        <v>88852.52</v>
      </c>
      <c r="C242" s="25" t="n">
        <v>13156.72</v>
      </c>
      <c r="D242" s="25" t="n">
        <f aca="false">SUM(B242:C242)</f>
        <v>102009.24</v>
      </c>
      <c r="E242" s="26" t="n">
        <v>0</v>
      </c>
      <c r="F242" s="26" t="n">
        <v>0</v>
      </c>
      <c r="G242" s="27" t="n">
        <f aca="false">SUM(E242:F242)</f>
        <v>0</v>
      </c>
      <c r="H242" s="28" t="n">
        <f aca="false">IF(D241&lt;&gt;"",(D242-(D241+G242))/(D241+G242)*100,0)</f>
        <v>0.653150173033731</v>
      </c>
      <c r="I242" s="5" t="n">
        <f aca="false">1+H242/100</f>
        <v>1.00653150173034</v>
      </c>
      <c r="J242" s="29" t="n">
        <f aca="false">ROUNDUP((PRODUCT($I$11:I242)-1),4)</f>
        <v>1.2141</v>
      </c>
      <c r="K242" s="30" t="n">
        <f aca="false">((1+(ROUNDUP(J242*100,2))/100)^(365.25/(A242-$A$11+1))-1)</f>
        <v>2.49512290687069</v>
      </c>
    </row>
    <row r="243" customFormat="false" ht="13.5" hidden="false" customHeight="true" outlineLevel="0" collapsed="false">
      <c r="A243" s="24" t="s">
        <v>251</v>
      </c>
      <c r="B243" s="25" t="n">
        <v>89282.1</v>
      </c>
      <c r="C243" s="25" t="n">
        <v>13212.36</v>
      </c>
      <c r="D243" s="25" t="n">
        <f aca="false">SUM(B243:C243)</f>
        <v>102494.46</v>
      </c>
      <c r="E243" s="26" t="n">
        <v>0</v>
      </c>
      <c r="F243" s="26" t="n">
        <v>0</v>
      </c>
      <c r="G243" s="27" t="n">
        <f aca="false">SUM(E243:F243)</f>
        <v>0</v>
      </c>
      <c r="H243" s="28" t="n">
        <f aca="false">IF(D242&lt;&gt;"",(D243-(D242+G243))/(D242+G243)*100,0)</f>
        <v>0.475662792899938</v>
      </c>
      <c r="I243" s="5" t="n">
        <f aca="false">1+H243/100</f>
        <v>1.004756627929</v>
      </c>
      <c r="J243" s="29" t="n">
        <f aca="false">ROUNDUP((PRODUCT($I$11:I243)-1),4)</f>
        <v>1.2246</v>
      </c>
      <c r="K243" s="30" t="n">
        <f aca="false">((1+(ROUNDUP(J243*100,2))/100)^(365.25/(A243-$A$11+1))-1)</f>
        <v>2.50228059380981</v>
      </c>
    </row>
    <row r="244" customFormat="false" ht="13.5" hidden="false" customHeight="true" outlineLevel="0" collapsed="false">
      <c r="A244" s="24" t="s">
        <v>252</v>
      </c>
      <c r="B244" s="25" t="n">
        <v>88422.29</v>
      </c>
      <c r="C244" s="25" t="n">
        <v>13238.04</v>
      </c>
      <c r="D244" s="25" t="n">
        <f aca="false">SUM(B244:C244)</f>
        <v>101660.33</v>
      </c>
      <c r="E244" s="26" t="n">
        <v>0</v>
      </c>
      <c r="F244" s="26" t="n">
        <v>0</v>
      </c>
      <c r="G244" s="27" t="n">
        <f aca="false">SUM(E244:F244)</f>
        <v>0</v>
      </c>
      <c r="H244" s="28" t="n">
        <f aca="false">IF(D243&lt;&gt;"",(D244-(D243+G244))/(D243+G244)*100,0)</f>
        <v>-0.813829352337696</v>
      </c>
      <c r="I244" s="5" t="n">
        <f aca="false">1+H244/100</f>
        <v>0.991861706476623</v>
      </c>
      <c r="J244" s="29" t="n">
        <f aca="false">ROUNDUP((PRODUCT($I$11:I244)-1),4)</f>
        <v>1.2065</v>
      </c>
      <c r="K244" s="30" t="n">
        <f aca="false">((1+(ROUNDUP(J244*100,2))/100)^(365.25/(A244-$A$11+1))-1)</f>
        <v>2.43943087752927</v>
      </c>
    </row>
    <row r="245" customFormat="false" ht="13.5" hidden="false" customHeight="true" outlineLevel="0" collapsed="false">
      <c r="A245" s="24" t="s">
        <v>253</v>
      </c>
      <c r="B245" s="25" t="n">
        <v>88422.29</v>
      </c>
      <c r="C245" s="25" t="n">
        <v>13485.48</v>
      </c>
      <c r="D245" s="25" t="n">
        <f aca="false">SUM(B245:C245)</f>
        <v>101907.77</v>
      </c>
      <c r="E245" s="26" t="n">
        <v>0</v>
      </c>
      <c r="F245" s="26" t="n">
        <v>0</v>
      </c>
      <c r="G245" s="27" t="n">
        <f aca="false">SUM(E245:F245)</f>
        <v>0</v>
      </c>
      <c r="H245" s="28" t="n">
        <f aca="false">IF(D244&lt;&gt;"",(D245-(D244+G245))/(D244+G245)*100,0)</f>
        <v>0.243398777084436</v>
      </c>
      <c r="I245" s="5" t="n">
        <f aca="false">1+H245/100</f>
        <v>1.00243398777084</v>
      </c>
      <c r="J245" s="29" t="n">
        <f aca="false">ROUNDUP((PRODUCT($I$11:I245)-1),4)</f>
        <v>1.2119</v>
      </c>
      <c r="K245" s="30" t="n">
        <f aca="false">((1+(ROUNDUP(J245*100,2))/100)^(365.25/(A245-$A$11+1))-1)</f>
        <v>2.43442150254343</v>
      </c>
    </row>
    <row r="246" customFormat="false" ht="13.5" hidden="false" customHeight="true" outlineLevel="0" collapsed="false">
      <c r="A246" s="24" t="s">
        <v>254</v>
      </c>
      <c r="B246" s="25" t="n">
        <v>88422.29</v>
      </c>
      <c r="C246" s="25" t="n">
        <v>13485.48</v>
      </c>
      <c r="D246" s="25" t="n">
        <f aca="false">SUM(B246:C246)</f>
        <v>101907.77</v>
      </c>
      <c r="E246" s="26" t="n">
        <v>0</v>
      </c>
      <c r="F246" s="26" t="n">
        <v>0</v>
      </c>
      <c r="G246" s="27" t="n">
        <f aca="false">SUM(E246:F246)</f>
        <v>0</v>
      </c>
      <c r="H246" s="28" t="n">
        <f aca="false">IF(D245&lt;&gt;"",(D246-(D245+G246))/(D245+G246)*100,0)</f>
        <v>0</v>
      </c>
      <c r="I246" s="5" t="n">
        <f aca="false">1+H246/100</f>
        <v>1</v>
      </c>
      <c r="J246" s="29" t="n">
        <f aca="false">ROUNDUP((PRODUCT($I$11:I246)-1),4)</f>
        <v>1.2119</v>
      </c>
      <c r="K246" s="30" t="n">
        <f aca="false">((1+(ROUNDUP(J246*100,2))/100)^(365.25/(A246-$A$11+1))-1)</f>
        <v>2.41651261372846</v>
      </c>
    </row>
    <row r="247" customFormat="false" ht="13.5" hidden="false" customHeight="true" outlineLevel="0" collapsed="false">
      <c r="A247" s="24" t="s">
        <v>255</v>
      </c>
      <c r="B247" s="25" t="n">
        <v>88282.2</v>
      </c>
      <c r="C247" s="25" t="n">
        <v>13413.54</v>
      </c>
      <c r="D247" s="25" t="n">
        <f aca="false">SUM(B247:C247)</f>
        <v>101695.74</v>
      </c>
      <c r="E247" s="26" t="n">
        <v>0</v>
      </c>
      <c r="F247" s="26" t="n">
        <v>0</v>
      </c>
      <c r="G247" s="27" t="n">
        <f aca="false">SUM(E247:F247)</f>
        <v>0</v>
      </c>
      <c r="H247" s="28" t="n">
        <f aca="false">IF(D246&lt;&gt;"",(D247-(D246+G247))/(D246+G247)*100,0)</f>
        <v>-0.208060680750839</v>
      </c>
      <c r="I247" s="5" t="n">
        <f aca="false">1+H247/100</f>
        <v>0.997919393192491</v>
      </c>
      <c r="J247" s="29" t="n">
        <f aca="false">ROUNDUP((PRODUCT($I$11:I247)-1),4)</f>
        <v>1.2073</v>
      </c>
      <c r="K247" s="30" t="n">
        <f aca="false">((1+(ROUNDUP(J247*100,2))/100)^(365.25/(A247-$A$11+1))-1)</f>
        <v>2.38795973533658</v>
      </c>
    </row>
    <row r="248" customFormat="false" ht="13.5" hidden="false" customHeight="true" outlineLevel="0" collapsed="false">
      <c r="A248" s="24" t="s">
        <v>256</v>
      </c>
      <c r="B248" s="25" t="n">
        <v>87871.73</v>
      </c>
      <c r="C248" s="25" t="n">
        <v>13539.98</v>
      </c>
      <c r="D248" s="25" t="n">
        <f aca="false">SUM(B248:C248)</f>
        <v>101411.71</v>
      </c>
      <c r="E248" s="26" t="n">
        <v>0</v>
      </c>
      <c r="F248" s="26" t="n">
        <v>0</v>
      </c>
      <c r="G248" s="27" t="n">
        <f aca="false">SUM(E248:F248)</f>
        <v>0</v>
      </c>
      <c r="H248" s="28" t="n">
        <f aca="false">IF(D247&lt;&gt;"",(D248-(D247+G248))/(D247+G248)*100,0)</f>
        <v>-0.279293901593124</v>
      </c>
      <c r="I248" s="5" t="n">
        <f aca="false">1+H248/100</f>
        <v>0.997207060984069</v>
      </c>
      <c r="J248" s="29" t="n">
        <f aca="false">ROUNDUP((PRODUCT($I$11:I248)-1),4)</f>
        <v>1.2011</v>
      </c>
      <c r="K248" s="30" t="n">
        <f aca="false">((1+(ROUNDUP(J248*100,2))/100)^(365.25/(A248-$A$11+1))-1)</f>
        <v>2.35611535452774</v>
      </c>
    </row>
    <row r="249" customFormat="false" ht="13.5" hidden="false" customHeight="true" outlineLevel="0" collapsed="false">
      <c r="A249" s="24" t="s">
        <v>257</v>
      </c>
      <c r="B249" s="25" t="n">
        <v>89050.29</v>
      </c>
      <c r="C249" s="25" t="n">
        <v>13533.44</v>
      </c>
      <c r="D249" s="25" t="n">
        <f aca="false">SUM(B249:C249)</f>
        <v>102583.73</v>
      </c>
      <c r="E249" s="26" t="n">
        <v>0</v>
      </c>
      <c r="F249" s="26" t="n">
        <v>0</v>
      </c>
      <c r="G249" s="27" t="n">
        <f aca="false">SUM(E249:F249)</f>
        <v>0</v>
      </c>
      <c r="H249" s="28" t="n">
        <f aca="false">IF(D248&lt;&gt;"",(D249-(D248+G249))/(D248+G249)*100,0)</f>
        <v>1.15570479977115</v>
      </c>
      <c r="I249" s="5" t="n">
        <f aca="false">1+H249/100</f>
        <v>1.01155704799771</v>
      </c>
      <c r="J249" s="29" t="n">
        <f aca="false">ROUNDUP((PRODUCT($I$11:I249)-1),4)</f>
        <v>1.2266</v>
      </c>
      <c r="K249" s="30" t="n">
        <f aca="false">((1+(ROUNDUP(J249*100,2))/100)^(365.25/(A249-$A$11+1))-1)</f>
        <v>2.3984560189785</v>
      </c>
    </row>
    <row r="250" customFormat="false" ht="13.5" hidden="false" customHeight="true" outlineLevel="0" collapsed="false">
      <c r="A250" s="24" t="s">
        <v>258</v>
      </c>
      <c r="B250" s="25" t="n">
        <v>88949.94</v>
      </c>
      <c r="C250" s="25" t="n">
        <v>13574.86</v>
      </c>
      <c r="D250" s="25" t="n">
        <f aca="false">SUM(B250:C250)</f>
        <v>102524.8</v>
      </c>
      <c r="E250" s="26" t="n">
        <v>0</v>
      </c>
      <c r="F250" s="26" t="n">
        <v>0</v>
      </c>
      <c r="G250" s="27" t="n">
        <f aca="false">SUM(E250:F250)</f>
        <v>0</v>
      </c>
      <c r="H250" s="28" t="n">
        <f aca="false">IF(D249&lt;&gt;"",(D250-(D249+G250))/(D249+G250)*100,0)</f>
        <v>-0.0574457567491385</v>
      </c>
      <c r="I250" s="5" t="n">
        <f aca="false">1+H250/100</f>
        <v>0.999425542432509</v>
      </c>
      <c r="J250" s="29" t="n">
        <f aca="false">ROUNDUP((PRODUCT($I$11:I250)-1),4)</f>
        <v>1.2253</v>
      </c>
      <c r="K250" s="30" t="n">
        <f aca="false">((1+(ROUNDUP(J250*100,2))/100)^(365.25/(A250-$A$11+1))-1)</f>
        <v>2.37817370246838</v>
      </c>
    </row>
    <row r="251" customFormat="false" ht="13.5" hidden="false" customHeight="true" outlineLevel="0" collapsed="false">
      <c r="A251" s="24" t="s">
        <v>259</v>
      </c>
      <c r="B251" s="25" t="n">
        <v>90822.18</v>
      </c>
      <c r="C251" s="25" t="n">
        <v>13640.26</v>
      </c>
      <c r="D251" s="25" t="n">
        <f aca="false">SUM(B251:C251)</f>
        <v>104462.44</v>
      </c>
      <c r="E251" s="26" t="n">
        <v>0</v>
      </c>
      <c r="F251" s="26" t="n">
        <v>0</v>
      </c>
      <c r="G251" s="27" t="n">
        <f aca="false">SUM(E251:F251)</f>
        <v>0</v>
      </c>
      <c r="H251" s="28" t="n">
        <f aca="false">IF(D250&lt;&gt;"",(D251-(D250+G251))/(D250+G251)*100,0)</f>
        <v>1.88992321857734</v>
      </c>
      <c r="I251" s="5" t="n">
        <f aca="false">1+H251/100</f>
        <v>1.01889923218577</v>
      </c>
      <c r="J251" s="29" t="n">
        <f aca="false">ROUNDUP((PRODUCT($I$11:I251)-1),4)</f>
        <v>1.2674</v>
      </c>
      <c r="K251" s="30" t="n">
        <f aca="false">((1+(ROUNDUP(J251*100,2))/100)^(365.25/(A251-$A$11+1))-1)</f>
        <v>2.45799443764248</v>
      </c>
    </row>
    <row r="252" customFormat="false" ht="13.5" hidden="false" customHeight="true" outlineLevel="0" collapsed="false">
      <c r="A252" s="24" t="s">
        <v>260</v>
      </c>
      <c r="B252" s="25" t="n">
        <v>90822.18</v>
      </c>
      <c r="C252" s="25" t="n">
        <v>13640.26</v>
      </c>
      <c r="D252" s="25" t="n">
        <f aca="false">SUM(B252:C252)</f>
        <v>104462.44</v>
      </c>
      <c r="E252" s="26" t="n">
        <v>0</v>
      </c>
      <c r="F252" s="26" t="n">
        <v>0</v>
      </c>
      <c r="G252" s="27" t="n">
        <f aca="false">SUM(E252:F252)</f>
        <v>0</v>
      </c>
      <c r="H252" s="28" t="n">
        <f aca="false">IF(D251&lt;&gt;"",(D252-(D251+G252))/(D251+G252)*100,0)</f>
        <v>0</v>
      </c>
      <c r="I252" s="5" t="n">
        <f aca="false">1+H252/100</f>
        <v>1</v>
      </c>
      <c r="J252" s="29" t="n">
        <f aca="false">ROUNDUP((PRODUCT($I$11:I252)-1),4)</f>
        <v>1.2674</v>
      </c>
      <c r="K252" s="30" t="n">
        <f aca="false">((1+(ROUNDUP(J252*100,2))/100)^(365.25/(A252-$A$11+1))-1)</f>
        <v>2.44031131410546</v>
      </c>
    </row>
    <row r="253" customFormat="false" ht="13.5" hidden="false" customHeight="true" outlineLevel="0" collapsed="false">
      <c r="A253" s="24" t="s">
        <v>261</v>
      </c>
      <c r="B253" s="25" t="n">
        <v>90822.18</v>
      </c>
      <c r="C253" s="25" t="n">
        <v>13640.26</v>
      </c>
      <c r="D253" s="25" t="n">
        <f aca="false">SUM(B253:C253)</f>
        <v>104462.44</v>
      </c>
      <c r="E253" s="26" t="n">
        <v>0</v>
      </c>
      <c r="F253" s="26" t="n">
        <v>0</v>
      </c>
      <c r="G253" s="27" t="n">
        <f aca="false">SUM(E253:F253)</f>
        <v>0</v>
      </c>
      <c r="H253" s="28" t="n">
        <f aca="false">IF(D252&lt;&gt;"",(D253-(D252+G253))/(D252+G253)*100,0)</f>
        <v>0</v>
      </c>
      <c r="I253" s="5" t="n">
        <f aca="false">1+H253/100</f>
        <v>1</v>
      </c>
      <c r="J253" s="29" t="n">
        <f aca="false">ROUNDUP((PRODUCT($I$11:I253)-1),4)</f>
        <v>1.2674</v>
      </c>
      <c r="K253" s="30" t="n">
        <f aca="false">((1+(ROUNDUP(J253*100,2))/100)^(365.25/(A253-$A$11+1))-1)</f>
        <v>2.42286304469911</v>
      </c>
    </row>
    <row r="254" customFormat="false" ht="13.5" hidden="false" customHeight="true" outlineLevel="0" collapsed="false">
      <c r="A254" s="24" t="s">
        <v>262</v>
      </c>
      <c r="B254" s="25" t="n">
        <v>90282.64</v>
      </c>
      <c r="C254" s="25" t="n">
        <v>13581.4</v>
      </c>
      <c r="D254" s="25" t="n">
        <f aca="false">SUM(B254:C254)</f>
        <v>103864.04</v>
      </c>
      <c r="E254" s="26" t="n">
        <v>0</v>
      </c>
      <c r="F254" s="26" t="n">
        <v>0</v>
      </c>
      <c r="G254" s="27" t="n">
        <f aca="false">SUM(E254:F254)</f>
        <v>0</v>
      </c>
      <c r="H254" s="28" t="n">
        <f aca="false">IF(D253&lt;&gt;"",(D254-(D253+G254))/(D253+G254)*100,0)</f>
        <v>-0.572837471535218</v>
      </c>
      <c r="I254" s="5" t="n">
        <f aca="false">1+H254/100</f>
        <v>0.994271625284648</v>
      </c>
      <c r="J254" s="29" t="n">
        <f aca="false">ROUNDUP((PRODUCT($I$11:I254)-1),4)</f>
        <v>1.2544</v>
      </c>
      <c r="K254" s="30" t="n">
        <f aca="false">((1+(ROUNDUP(J254*100,2))/100)^(365.25/(A254-$A$11+1))-1)</f>
        <v>2.37645781015961</v>
      </c>
    </row>
    <row r="255" customFormat="false" ht="13.5" hidden="false" customHeight="true" outlineLevel="0" collapsed="false">
      <c r="A255" s="24" t="s">
        <v>263</v>
      </c>
      <c r="B255" s="25" t="n">
        <v>95700.37</v>
      </c>
      <c r="C255" s="25" t="n">
        <v>13446.24</v>
      </c>
      <c r="D255" s="25" t="n">
        <f aca="false">SUM(B255:C255)</f>
        <v>109146.61</v>
      </c>
      <c r="E255" s="26" t="n">
        <v>4416.94</v>
      </c>
      <c r="F255" s="26" t="n">
        <v>0</v>
      </c>
      <c r="G255" s="27" t="n">
        <f aca="false">SUM(E255:F255)</f>
        <v>4416.94</v>
      </c>
      <c r="H255" s="28" t="n">
        <f aca="false">IF(D254&lt;&gt;"",(D255-(D254+G255))/(D254+G255)*100,0)</f>
        <v>0.799429410409847</v>
      </c>
      <c r="I255" s="5" t="n">
        <f aca="false">1+H255/100</f>
        <v>1.0079942941041</v>
      </c>
      <c r="J255" s="29" t="n">
        <f aca="false">ROUNDUP((PRODUCT($I$11:I255)-1),4)</f>
        <v>1.2724</v>
      </c>
      <c r="K255" s="30" t="n">
        <f aca="false">((1+(ROUNDUP(J255*100,2))/100)^(365.25/(A255-$A$11+1))-1)</f>
        <v>2.39979969883892</v>
      </c>
    </row>
    <row r="256" customFormat="false" ht="13.5" hidden="false" customHeight="true" outlineLevel="0" collapsed="false">
      <c r="A256" s="24" t="s">
        <v>264</v>
      </c>
      <c r="B256" s="25" t="n">
        <v>97137.91</v>
      </c>
      <c r="C256" s="25" t="n">
        <v>14204.4</v>
      </c>
      <c r="D256" s="25" t="n">
        <f aca="false">SUM(B256:C256)</f>
        <v>111342.31</v>
      </c>
      <c r="E256" s="26" t="n">
        <v>0</v>
      </c>
      <c r="F256" s="26" t="n">
        <v>623</v>
      </c>
      <c r="G256" s="27" t="n">
        <f aca="false">SUM(E256:F256)</f>
        <v>623</v>
      </c>
      <c r="H256" s="28" t="n">
        <f aca="false">IF(D255&lt;&gt;"",(D256-(D255+G256))/(D255+G256)*100,0)</f>
        <v>1.43272805651764</v>
      </c>
      <c r="I256" s="5" t="n">
        <f aca="false">1+H256/100</f>
        <v>1.01432728056518</v>
      </c>
      <c r="J256" s="29" t="n">
        <f aca="false">ROUNDUP((PRODUCT($I$11:I256)-1),4)</f>
        <v>1.3049</v>
      </c>
      <c r="K256" s="30" t="n">
        <f aca="false">((1+(ROUNDUP(J256*100,2))/100)^(365.25/(A256-$A$11+1))-1)</f>
        <v>2.45501469454091</v>
      </c>
    </row>
    <row r="257" customFormat="false" ht="13.5" hidden="false" customHeight="true" outlineLevel="0" collapsed="false">
      <c r="A257" s="24" t="s">
        <v>265</v>
      </c>
      <c r="B257" s="25" t="n">
        <v>96039.15</v>
      </c>
      <c r="C257" s="25" t="n">
        <v>14231.76</v>
      </c>
      <c r="D257" s="25" t="n">
        <f aca="false">SUM(B257:C257)</f>
        <v>110270.91</v>
      </c>
      <c r="E257" s="26" t="n">
        <v>0</v>
      </c>
      <c r="F257" s="26" t="n">
        <v>0</v>
      </c>
      <c r="G257" s="27" t="n">
        <f aca="false">SUM(E257:F257)</f>
        <v>0</v>
      </c>
      <c r="H257" s="28" t="n">
        <f aca="false">IF(D256&lt;&gt;"",(D257-(D256+G257))/(D256+G257)*100,0)</f>
        <v>-0.962257743709475</v>
      </c>
      <c r="I257" s="5" t="n">
        <f aca="false">1+H257/100</f>
        <v>0.990377422562905</v>
      </c>
      <c r="J257" s="29" t="n">
        <f aca="false">ROUNDUP((PRODUCT($I$11:I257)-1),4)</f>
        <v>1.2828</v>
      </c>
      <c r="K257" s="30" t="n">
        <f aca="false">((1+(ROUNDUP(J257*100,2))/100)^(365.25/(A257-$A$11+1))-1)</f>
        <v>2.38908561099336</v>
      </c>
    </row>
    <row r="258" customFormat="false" ht="13.5" hidden="false" customHeight="true" outlineLevel="0" collapsed="false">
      <c r="A258" s="24" t="s">
        <v>266</v>
      </c>
      <c r="B258" s="25" t="n">
        <v>96874.9</v>
      </c>
      <c r="C258" s="25" t="n">
        <v>14411.88</v>
      </c>
      <c r="D258" s="25" t="n">
        <f aca="false">SUM(B258:C258)</f>
        <v>111286.78</v>
      </c>
      <c r="E258" s="26" t="n">
        <v>0</v>
      </c>
      <c r="F258" s="26" t="n">
        <v>0</v>
      </c>
      <c r="G258" s="27" t="n">
        <f aca="false">SUM(E258:F258)</f>
        <v>0</v>
      </c>
      <c r="H258" s="28" t="n">
        <f aca="false">IF(D257&lt;&gt;"",(D258-(D257+G258))/(D257+G258)*100,0)</f>
        <v>0.921249312261965</v>
      </c>
      <c r="I258" s="5" t="n">
        <f aca="false">1+H258/100</f>
        <v>1.00921249312262</v>
      </c>
      <c r="J258" s="29" t="n">
        <f aca="false">ROUNDUP((PRODUCT($I$11:I258)-1),4)</f>
        <v>1.3038</v>
      </c>
      <c r="K258" s="30" t="n">
        <f aca="false">((1+(ROUNDUP(J258*100,2))/100)^(365.25/(A258-$A$11+1))-1)</f>
        <v>2.41823748635101</v>
      </c>
    </row>
    <row r="259" customFormat="false" ht="13.5" hidden="false" customHeight="true" outlineLevel="0" collapsed="false">
      <c r="A259" s="24" t="s">
        <v>267</v>
      </c>
      <c r="B259" s="25" t="n">
        <v>96874.9</v>
      </c>
      <c r="C259" s="25" t="n">
        <v>14411.88</v>
      </c>
      <c r="D259" s="25" t="n">
        <f aca="false">SUM(B259:C259)</f>
        <v>111286.78</v>
      </c>
      <c r="E259" s="26" t="n">
        <v>0</v>
      </c>
      <c r="F259" s="26" t="n">
        <v>0</v>
      </c>
      <c r="G259" s="27" t="n">
        <f aca="false">SUM(E259:F259)</f>
        <v>0</v>
      </c>
      <c r="H259" s="28" t="n">
        <f aca="false">IF(D258&lt;&gt;"",(D259-(D258+G259))/(D258+G259)*100,0)</f>
        <v>0</v>
      </c>
      <c r="I259" s="5" t="n">
        <f aca="false">1+H259/100</f>
        <v>1</v>
      </c>
      <c r="J259" s="29" t="n">
        <f aca="false">ROUNDUP((PRODUCT($I$11:I259)-1),4)</f>
        <v>1.3038</v>
      </c>
      <c r="K259" s="30" t="n">
        <f aca="false">((1+(ROUNDUP(J259*100,2))/100)^(365.25/(A259-$A$11+1))-1)</f>
        <v>2.40140580468062</v>
      </c>
    </row>
    <row r="260" customFormat="false" ht="13.5" hidden="false" customHeight="true" outlineLevel="0" collapsed="false">
      <c r="A260" s="24" t="s">
        <v>268</v>
      </c>
      <c r="B260" s="25" t="n">
        <v>97992.68</v>
      </c>
      <c r="C260" s="25" t="n">
        <v>14411.88</v>
      </c>
      <c r="D260" s="25" t="n">
        <f aca="false">SUM(B260:C260)</f>
        <v>112404.56</v>
      </c>
      <c r="E260" s="26" t="n">
        <v>0</v>
      </c>
      <c r="F260" s="26" t="n">
        <v>0</v>
      </c>
      <c r="G260" s="27" t="n">
        <f aca="false">SUM(E260:F260)</f>
        <v>0</v>
      </c>
      <c r="H260" s="28" t="n">
        <f aca="false">IF(D259&lt;&gt;"",(D260-(D259+G260))/(D259+G260)*100,0)</f>
        <v>1.00441400137554</v>
      </c>
      <c r="I260" s="5" t="n">
        <f aca="false">1+H260/100</f>
        <v>1.01004414001376</v>
      </c>
      <c r="J260" s="29" t="n">
        <f aca="false">ROUNDUP((PRODUCT($I$11:I260)-1),4)</f>
        <v>1.3269</v>
      </c>
      <c r="K260" s="30" t="n">
        <f aca="false">((1+(ROUNDUP(J260*100,2))/100)^(365.25/(A260-$A$11+1))-1)</f>
        <v>2.43448993785543</v>
      </c>
    </row>
    <row r="261" customFormat="false" ht="13.5" hidden="false" customHeight="true" outlineLevel="0" collapsed="false">
      <c r="A261" s="24" t="s">
        <v>269</v>
      </c>
      <c r="B261" s="25" t="n">
        <v>97899.99</v>
      </c>
      <c r="C261" s="25" t="n">
        <v>14881.71</v>
      </c>
      <c r="D261" s="25" t="n">
        <f aca="false">SUM(B261:C261)</f>
        <v>112781.7</v>
      </c>
      <c r="E261" s="26" t="n">
        <v>0</v>
      </c>
      <c r="F261" s="26" t="n">
        <v>0</v>
      </c>
      <c r="G261" s="27" t="n">
        <f aca="false">SUM(E261:F261)</f>
        <v>0</v>
      </c>
      <c r="H261" s="28" t="n">
        <f aca="false">IF(D260&lt;&gt;"",(D261-(D260+G261))/(D260+G261)*100,0)</f>
        <v>0.335520195977827</v>
      </c>
      <c r="I261" s="5" t="n">
        <f aca="false">1+H261/100</f>
        <v>1.00335520195978</v>
      </c>
      <c r="J261" s="29" t="n">
        <f aca="false">ROUNDUP((PRODUCT($I$11:I261)-1),4)</f>
        <v>1.3347</v>
      </c>
      <c r="K261" s="30" t="n">
        <f aca="false">((1+(ROUNDUP(J261*100,2))/100)^(365.25/(A261-$A$11+1))-1)</f>
        <v>2.4343317409822</v>
      </c>
    </row>
    <row r="262" customFormat="false" ht="13.5" hidden="false" customHeight="true" outlineLevel="0" collapsed="false">
      <c r="A262" s="24" t="s">
        <v>270</v>
      </c>
      <c r="B262" s="25" t="n">
        <v>96206.75</v>
      </c>
      <c r="C262" s="25" t="n">
        <v>14881.71</v>
      </c>
      <c r="D262" s="25" t="n">
        <f aca="false">SUM(B262:C262)</f>
        <v>111088.46</v>
      </c>
      <c r="E262" s="26" t="n">
        <v>0</v>
      </c>
      <c r="F262" s="26" t="n">
        <v>0</v>
      </c>
      <c r="G262" s="27" t="n">
        <f aca="false">SUM(E262:F262)</f>
        <v>0</v>
      </c>
      <c r="H262" s="28" t="n">
        <f aca="false">IF(D261&lt;&gt;"",(D262-(D261+G262))/(D261+G262)*100,0)</f>
        <v>-1.50134285970155</v>
      </c>
      <c r="I262" s="5" t="n">
        <f aca="false">1+H262/100</f>
        <v>0.984986571402984</v>
      </c>
      <c r="J262" s="29" t="n">
        <f aca="false">ROUNDUP((PRODUCT($I$11:I262)-1),4)</f>
        <v>1.2997</v>
      </c>
      <c r="K262" s="30" t="n">
        <f aca="false">((1+(ROUNDUP(J262*100,2))/100)^(365.25/(A262-$A$11+1))-1)</f>
        <v>2.34355089306644</v>
      </c>
    </row>
    <row r="263" customFormat="false" ht="13.5" hidden="false" customHeight="true" outlineLevel="0" collapsed="false">
      <c r="A263" s="24" t="s">
        <v>271</v>
      </c>
      <c r="B263" s="25" t="n">
        <v>96291.53</v>
      </c>
      <c r="C263" s="25" t="n">
        <v>14744.24</v>
      </c>
      <c r="D263" s="25" t="n">
        <f aca="false">SUM(B263:C263)</f>
        <v>111035.77</v>
      </c>
      <c r="E263" s="26" t="n">
        <v>0</v>
      </c>
      <c r="F263" s="26" t="n">
        <v>0</v>
      </c>
      <c r="G263" s="27" t="n">
        <f aca="false">SUM(E263:F263)</f>
        <v>0</v>
      </c>
      <c r="H263" s="28" t="n">
        <f aca="false">IF(D262&lt;&gt;"",(D263-(D262+G263))/(D262+G263)*100,0)</f>
        <v>-0.0474306692162154</v>
      </c>
      <c r="I263" s="5" t="n">
        <f aca="false">1+H263/100</f>
        <v>0.999525693307838</v>
      </c>
      <c r="J263" s="29" t="n">
        <f aca="false">ROUNDUP((PRODUCT($I$11:I263)-1),4)</f>
        <v>1.2986</v>
      </c>
      <c r="K263" s="30" t="n">
        <f aca="false">((1+(ROUNDUP(J263*100,2))/100)^(365.25/(A263-$A$11+1))-1)</f>
        <v>2.32533955929141</v>
      </c>
    </row>
    <row r="264" customFormat="false" ht="13.5" hidden="false" customHeight="true" outlineLevel="0" collapsed="false">
      <c r="A264" s="24" t="s">
        <v>272</v>
      </c>
      <c r="B264" s="25" t="n">
        <v>96469.28</v>
      </c>
      <c r="C264" s="25" t="n">
        <v>15084.42</v>
      </c>
      <c r="D264" s="25" t="n">
        <f aca="false">SUM(B264:C264)</f>
        <v>111553.7</v>
      </c>
      <c r="E264" s="26" t="n">
        <v>0</v>
      </c>
      <c r="F264" s="26" t="n">
        <v>0</v>
      </c>
      <c r="G264" s="27" t="n">
        <f aca="false">SUM(E264:F264)</f>
        <v>0</v>
      </c>
      <c r="H264" s="28" t="n">
        <f aca="false">IF(D263&lt;&gt;"",(D264-(D263+G264))/(D263+G264)*100,0)</f>
        <v>0.466453287980975</v>
      </c>
      <c r="I264" s="5" t="n">
        <f aca="false">1+H264/100</f>
        <v>1.00466453287981</v>
      </c>
      <c r="J264" s="29" t="n">
        <f aca="false">ROUNDUP((PRODUCT($I$11:I264)-1),4)</f>
        <v>1.3093</v>
      </c>
      <c r="K264" s="30" t="n">
        <f aca="false">((1+(ROUNDUP(J264*100,2))/100)^(365.25/(A264-$A$11+1))-1)</f>
        <v>2.33182274980546</v>
      </c>
    </row>
    <row r="265" customFormat="false" ht="13.5" hidden="false" customHeight="true" outlineLevel="0" collapsed="false">
      <c r="A265" s="24" t="s">
        <v>273</v>
      </c>
      <c r="B265" s="25" t="n">
        <v>99865.53</v>
      </c>
      <c r="C265" s="25" t="n">
        <v>14937.63</v>
      </c>
      <c r="D265" s="25" t="n">
        <f aca="false">SUM(B265:C265)</f>
        <v>114803.16</v>
      </c>
      <c r="E265" s="26" t="n">
        <v>0</v>
      </c>
      <c r="F265" s="26" t="n">
        <v>0</v>
      </c>
      <c r="G265" s="27" t="n">
        <f aca="false">SUM(E265:F265)</f>
        <v>0</v>
      </c>
      <c r="H265" s="28" t="n">
        <f aca="false">IF(D264&lt;&gt;"",(D265-(D264+G265))/(D264+G265)*100,0)</f>
        <v>2.9129110016073</v>
      </c>
      <c r="I265" s="5" t="n">
        <f aca="false">1+H265/100</f>
        <v>1.02912911001607</v>
      </c>
      <c r="J265" s="29" t="n">
        <f aca="false">ROUNDUP((PRODUCT($I$11:I265)-1),4)</f>
        <v>1.3766</v>
      </c>
      <c r="K265" s="30" t="n">
        <f aca="false">((1+(ROUNDUP(J265*100,2))/100)^(365.25/(A265-$A$11+1))-1)</f>
        <v>2.45542773869694</v>
      </c>
    </row>
    <row r="266" customFormat="false" ht="13.5" hidden="false" customHeight="true" outlineLevel="0" collapsed="false">
      <c r="A266" s="24" t="s">
        <v>274</v>
      </c>
      <c r="B266" s="25" t="n">
        <v>99865.53</v>
      </c>
      <c r="C266" s="25" t="n">
        <v>15001.74</v>
      </c>
      <c r="D266" s="25" t="n">
        <f aca="false">SUM(B266:C266)</f>
        <v>114867.27</v>
      </c>
      <c r="E266" s="26" t="n">
        <v>0</v>
      </c>
      <c r="F266" s="26" t="n">
        <v>0</v>
      </c>
      <c r="G266" s="27" t="n">
        <f aca="false">SUM(E266:F266)</f>
        <v>0</v>
      </c>
      <c r="H266" s="28" t="n">
        <f aca="false">IF(D265&lt;&gt;"",(D266-(D265+G266))/(D265+G266)*100,0)</f>
        <v>0.0558434105820786</v>
      </c>
      <c r="I266" s="5" t="n">
        <f aca="false">1+H266/100</f>
        <v>1.00055843410582</v>
      </c>
      <c r="J266" s="29" t="n">
        <f aca="false">ROUNDUP((PRODUCT($I$11:I266)-1),4)</f>
        <v>1.3779</v>
      </c>
      <c r="K266" s="30" t="n">
        <f aca="false">((1+(ROUNDUP(J266*100,2))/100)^(365.25/(A266-$A$11+1))-1)</f>
        <v>2.44141572726827</v>
      </c>
    </row>
    <row r="267" customFormat="false" ht="13.5" hidden="false" customHeight="true" outlineLevel="0" collapsed="false">
      <c r="A267" s="24" t="s">
        <v>275</v>
      </c>
      <c r="B267" s="25" t="n">
        <v>99865.53</v>
      </c>
      <c r="C267" s="25" t="n">
        <v>15001.74</v>
      </c>
      <c r="D267" s="25" t="n">
        <f aca="false">SUM(B267:C267)</f>
        <v>114867.27</v>
      </c>
      <c r="E267" s="26" t="n">
        <v>0</v>
      </c>
      <c r="F267" s="26" t="n">
        <v>0</v>
      </c>
      <c r="G267" s="27" t="n">
        <f aca="false">SUM(E267:F267)</f>
        <v>0</v>
      </c>
      <c r="H267" s="28" t="n">
        <f aca="false">IF(D266&lt;&gt;"",(D267-(D266+G267))/(D266+G267)*100,0)</f>
        <v>0</v>
      </c>
      <c r="I267" s="5" t="n">
        <f aca="false">1+H267/100</f>
        <v>1</v>
      </c>
      <c r="J267" s="29" t="n">
        <f aca="false">ROUNDUP((PRODUCT($I$11:I267)-1),4)</f>
        <v>1.3779</v>
      </c>
      <c r="K267" s="30" t="n">
        <f aca="false">((1+(ROUNDUP(J267*100,2))/100)^(365.25/(A267-$A$11+1))-1)</f>
        <v>2.42490608989658</v>
      </c>
    </row>
    <row r="268" customFormat="false" ht="13.5" hidden="false" customHeight="true" outlineLevel="0" collapsed="false">
      <c r="A268" s="24" t="s">
        <v>276</v>
      </c>
      <c r="B268" s="25" t="n">
        <v>101421.59</v>
      </c>
      <c r="C268" s="25" t="n">
        <v>15008.76</v>
      </c>
      <c r="D268" s="25" t="n">
        <f aca="false">SUM(B268:C268)</f>
        <v>116430.35</v>
      </c>
      <c r="E268" s="26" t="n">
        <v>0</v>
      </c>
      <c r="F268" s="26" t="n">
        <v>0</v>
      </c>
      <c r="G268" s="27" t="n">
        <f aca="false">SUM(E268:F268)</f>
        <v>0</v>
      </c>
      <c r="H268" s="28" t="n">
        <f aca="false">IF(D267&lt;&gt;"",(D268-(D267+G268))/(D267+G268)*100,0)</f>
        <v>1.36077056588878</v>
      </c>
      <c r="I268" s="5" t="n">
        <f aca="false">1+H268/100</f>
        <v>1.01360770565889</v>
      </c>
      <c r="J268" s="29" t="n">
        <f aca="false">ROUNDUP((PRODUCT($I$11:I268)-1),4)</f>
        <v>1.4103</v>
      </c>
      <c r="K268" s="30" t="n">
        <f aca="false">((1+(ROUNDUP(J268*100,2))/100)^(365.25/(A268-$A$11+1))-1)</f>
        <v>2.47453882421799</v>
      </c>
    </row>
    <row r="269" customFormat="false" ht="13.5" hidden="false" customHeight="true" outlineLevel="0" collapsed="false">
      <c r="A269" s="24" t="s">
        <v>277</v>
      </c>
      <c r="B269" s="25" t="n">
        <v>101625.26</v>
      </c>
      <c r="C269" s="25" t="n">
        <v>15172.56</v>
      </c>
      <c r="D269" s="25" t="n">
        <f aca="false">SUM(B269:C269)</f>
        <v>116797.82</v>
      </c>
      <c r="E269" s="26" t="n">
        <v>0</v>
      </c>
      <c r="F269" s="26" t="n">
        <v>0</v>
      </c>
      <c r="G269" s="27" t="n">
        <f aca="false">SUM(E269:F269)</f>
        <v>0</v>
      </c>
      <c r="H269" s="28" t="n">
        <f aca="false">IF(D268&lt;&gt;"",(D269-(D268+G269))/(D268+G269)*100,0)</f>
        <v>0.315613583571638</v>
      </c>
      <c r="I269" s="5" t="n">
        <f aca="false">1+H269/100</f>
        <v>1.00315613583572</v>
      </c>
      <c r="J269" s="29" t="n">
        <f aca="false">ROUNDUP((PRODUCT($I$11:I269)-1),4)</f>
        <v>1.4179</v>
      </c>
      <c r="K269" s="30" t="n">
        <f aca="false">((1+(ROUNDUP(J269*100,2))/100)^(365.25/(A269-$A$11+1))-1)</f>
        <v>2.47325668379728</v>
      </c>
    </row>
    <row r="270" customFormat="false" ht="13.5" hidden="false" customHeight="true" outlineLevel="0" collapsed="false">
      <c r="A270" s="24" t="s">
        <v>278</v>
      </c>
      <c r="B270" s="25" t="n">
        <v>103279.37</v>
      </c>
      <c r="C270" s="25" t="n">
        <v>15102.36</v>
      </c>
      <c r="D270" s="25" t="n">
        <f aca="false">SUM(B270:C270)</f>
        <v>118381.73</v>
      </c>
      <c r="E270" s="26" t="n">
        <v>0</v>
      </c>
      <c r="F270" s="26" t="n">
        <v>0</v>
      </c>
      <c r="G270" s="27" t="n">
        <f aca="false">SUM(E270:F270)</f>
        <v>0</v>
      </c>
      <c r="H270" s="28" t="n">
        <f aca="false">IF(D269&lt;&gt;"",(D270-(D269+G270))/(D269+G270)*100,0)</f>
        <v>1.35611263977359</v>
      </c>
      <c r="I270" s="5" t="n">
        <f aca="false">1+H270/100</f>
        <v>1.01356112639774</v>
      </c>
      <c r="J270" s="29" t="n">
        <f aca="false">ROUNDUP((PRODUCT($I$11:I270)-1),4)</f>
        <v>1.4507</v>
      </c>
      <c r="K270" s="30" t="n">
        <f aca="false">((1+(ROUNDUP(J270*100,2))/100)^(365.25/(A270-$A$11+1))-1)</f>
        <v>2.52271734984974</v>
      </c>
    </row>
    <row r="271" customFormat="false" ht="13.5" hidden="false" customHeight="true" outlineLevel="0" collapsed="false">
      <c r="A271" s="24" t="s">
        <v>279</v>
      </c>
      <c r="B271" s="25" t="n">
        <v>104786.91</v>
      </c>
      <c r="C271" s="25" t="n">
        <v>15171.6</v>
      </c>
      <c r="D271" s="25" t="n">
        <f aca="false">SUM(B271:C271)</f>
        <v>119958.51</v>
      </c>
      <c r="E271" s="26" t="n">
        <v>0</v>
      </c>
      <c r="F271" s="26" t="n">
        <v>0</v>
      </c>
      <c r="G271" s="27" t="n">
        <f aca="false">SUM(E271:F271)</f>
        <v>0</v>
      </c>
      <c r="H271" s="28" t="n">
        <f aca="false">IF(D270&lt;&gt;"",(D271-(D270+G271))/(D270+G271)*100,0)</f>
        <v>1.33194539393876</v>
      </c>
      <c r="I271" s="5" t="n">
        <f aca="false">1+H271/100</f>
        <v>1.01331945393939</v>
      </c>
      <c r="J271" s="29" t="n">
        <f aca="false">ROUNDUP((PRODUCT($I$11:I271)-1),4)</f>
        <v>1.4833</v>
      </c>
      <c r="K271" s="30" t="n">
        <f aca="false">((1+(ROUNDUP(J271*100,2))/100)^(365.25/(A271-$A$11+1))-1)</f>
        <v>2.57119722684627</v>
      </c>
    </row>
    <row r="272" customFormat="false" ht="13.5" hidden="false" customHeight="true" outlineLevel="0" collapsed="false">
      <c r="A272" s="24" t="s">
        <v>280</v>
      </c>
      <c r="B272" s="25" t="n">
        <v>104102.59</v>
      </c>
      <c r="C272" s="25" t="n">
        <v>14887.25</v>
      </c>
      <c r="D272" s="25" t="n">
        <f aca="false">SUM(B272:C272)</f>
        <v>118989.84</v>
      </c>
      <c r="E272" s="26" t="n">
        <v>0</v>
      </c>
      <c r="F272" s="26" t="n">
        <v>0</v>
      </c>
      <c r="G272" s="27" t="n">
        <f aca="false">SUM(E272:F272)</f>
        <v>0</v>
      </c>
      <c r="H272" s="28" t="n">
        <f aca="false">IF(D271&lt;&gt;"",(D272-(D271+G272))/(D271+G272)*100,0)</f>
        <v>-0.807504194575285</v>
      </c>
      <c r="I272" s="5" t="n">
        <f aca="false">1+H272/100</f>
        <v>0.991924958054247</v>
      </c>
      <c r="J272" s="29" t="n">
        <f aca="false">ROUNDUP((PRODUCT($I$11:I272)-1),4)</f>
        <v>1.4633</v>
      </c>
      <c r="K272" s="30" t="n">
        <f aca="false">((1+(ROUNDUP(J272*100,2))/100)^(365.25/(A272-$A$11+1))-1)</f>
        <v>2.51405052305185</v>
      </c>
    </row>
    <row r="273" customFormat="false" ht="13.5" hidden="false" customHeight="true" outlineLevel="0" collapsed="false">
      <c r="A273" s="24" t="s">
        <v>281</v>
      </c>
      <c r="B273" s="25" t="n">
        <v>104102.59</v>
      </c>
      <c r="C273" s="25" t="n">
        <v>14887.25</v>
      </c>
      <c r="D273" s="25" t="n">
        <f aca="false">SUM(B273:C273)</f>
        <v>118989.84</v>
      </c>
      <c r="E273" s="26" t="n">
        <v>0</v>
      </c>
      <c r="F273" s="26" t="n">
        <v>0</v>
      </c>
      <c r="G273" s="27" t="n">
        <f aca="false">SUM(E273:F273)</f>
        <v>0</v>
      </c>
      <c r="H273" s="28" t="n">
        <f aca="false">IF(D272&lt;&gt;"",(D273-(D272+G273))/(D272+G273)*100,0)</f>
        <v>0</v>
      </c>
      <c r="I273" s="5" t="n">
        <f aca="false">1+H273/100</f>
        <v>1</v>
      </c>
      <c r="J273" s="29" t="n">
        <f aca="false">ROUNDUP((PRODUCT($I$11:I273)-1),4)</f>
        <v>1.4633</v>
      </c>
      <c r="K273" s="30" t="n">
        <f aca="false">((1+(ROUNDUP(J273*100,2))/100)^(365.25/(A273-$A$11+1))-1)</f>
        <v>2.49729837144278</v>
      </c>
    </row>
    <row r="274" customFormat="false" ht="13.5" hidden="false" customHeight="true" outlineLevel="0" collapsed="false">
      <c r="A274" s="24" t="s">
        <v>282</v>
      </c>
      <c r="B274" s="25" t="n">
        <v>104102.59</v>
      </c>
      <c r="C274" s="25" t="n">
        <v>14887.25</v>
      </c>
      <c r="D274" s="25" t="n">
        <f aca="false">SUM(B274:C274)</f>
        <v>118989.84</v>
      </c>
      <c r="E274" s="26" t="n">
        <v>0</v>
      </c>
      <c r="F274" s="26" t="n">
        <v>0</v>
      </c>
      <c r="G274" s="27" t="n">
        <f aca="false">SUM(E274:F274)</f>
        <v>0</v>
      </c>
      <c r="H274" s="28" t="n">
        <f aca="false">IF(D273&lt;&gt;"",(D274-(D273+G274))/(D273+G274)*100,0)</f>
        <v>0</v>
      </c>
      <c r="I274" s="5" t="n">
        <f aca="false">1+H274/100</f>
        <v>1</v>
      </c>
      <c r="J274" s="29" t="n">
        <f aca="false">ROUNDUP((PRODUCT($I$11:I274)-1),4)</f>
        <v>1.4633</v>
      </c>
      <c r="K274" s="30" t="n">
        <f aca="false">((1+(ROUNDUP(J274*100,2))/100)^(365.25/(A274-$A$11+1))-1)</f>
        <v>2.48075208652231</v>
      </c>
    </row>
    <row r="275" customFormat="false" ht="13.5" hidden="false" customHeight="true" outlineLevel="0" collapsed="false">
      <c r="A275" s="24" t="s">
        <v>283</v>
      </c>
      <c r="B275" s="25" t="n">
        <v>103150.25</v>
      </c>
      <c r="C275" s="25" t="n">
        <v>14769.75</v>
      </c>
      <c r="D275" s="25" t="n">
        <f aca="false">SUM(B275:C275)</f>
        <v>117920</v>
      </c>
      <c r="E275" s="26" t="n">
        <v>0</v>
      </c>
      <c r="F275" s="26" t="n">
        <v>0</v>
      </c>
      <c r="G275" s="27" t="n">
        <f aca="false">SUM(E275:F275)</f>
        <v>0</v>
      </c>
      <c r="H275" s="28" t="n">
        <f aca="false">IF(D274&lt;&gt;"",(D275-(D274+G275))/(D274+G275)*100,0)</f>
        <v>-0.899101973748344</v>
      </c>
      <c r="I275" s="5" t="n">
        <f aca="false">1+H275/100</f>
        <v>0.991008980262517</v>
      </c>
      <c r="J275" s="29" t="n">
        <f aca="false">ROUNDUP((PRODUCT($I$11:I275)-1),4)</f>
        <v>1.4411</v>
      </c>
      <c r="K275" s="30" t="n">
        <f aca="false">((1+(ROUNDUP(J275*100,2))/100)^(365.25/(A275-$A$11+1))-1)</f>
        <v>2.42144783882212</v>
      </c>
    </row>
    <row r="276" customFormat="false" ht="13.5" hidden="false" customHeight="true" outlineLevel="0" collapsed="false">
      <c r="A276" s="24" t="s">
        <v>284</v>
      </c>
      <c r="B276" s="25" t="n">
        <v>102890.37</v>
      </c>
      <c r="C276" s="25" t="n">
        <v>15133.48</v>
      </c>
      <c r="D276" s="25" t="n">
        <f aca="false">SUM(B276:C276)</f>
        <v>118023.85</v>
      </c>
      <c r="E276" s="26" t="n">
        <v>0</v>
      </c>
      <c r="F276" s="26" t="n">
        <v>0</v>
      </c>
      <c r="G276" s="27" t="n">
        <f aca="false">SUM(E276:F276)</f>
        <v>0</v>
      </c>
      <c r="H276" s="28" t="n">
        <f aca="false">IF(D275&lt;&gt;"",(D276-(D275+G276))/(D275+G276)*100,0)</f>
        <v>0.0880681818181744</v>
      </c>
      <c r="I276" s="5" t="n">
        <f aca="false">1+H276/100</f>
        <v>1.00088068181818</v>
      </c>
      <c r="J276" s="29" t="n">
        <f aca="false">ROUNDUP((PRODUCT($I$11:I276)-1),4)</f>
        <v>1.4433</v>
      </c>
      <c r="K276" s="30" t="n">
        <f aca="false">((1+(ROUNDUP(J276*100,2))/100)^(365.25/(A276-$A$11+1))-1)</f>
        <v>2.40987778420782</v>
      </c>
    </row>
    <row r="277" customFormat="false" ht="13.5" hidden="false" customHeight="true" outlineLevel="0" collapsed="false">
      <c r="A277" s="24" t="s">
        <v>285</v>
      </c>
      <c r="B277" s="25" t="n">
        <v>102995.25</v>
      </c>
      <c r="C277" s="25" t="n">
        <v>15174.11</v>
      </c>
      <c r="D277" s="25" t="n">
        <f aca="false">SUM(B277:C277)</f>
        <v>118169.36</v>
      </c>
      <c r="E277" s="26" t="n">
        <v>0</v>
      </c>
      <c r="F277" s="26" t="n">
        <v>0</v>
      </c>
      <c r="G277" s="27" t="n">
        <f aca="false">SUM(E277:F277)</f>
        <v>0</v>
      </c>
      <c r="H277" s="28" t="n">
        <f aca="false">IF(D276&lt;&gt;"",(D277-(D276+G277))/(D276+G277)*100,0)</f>
        <v>0.123288640389217</v>
      </c>
      <c r="I277" s="5" t="n">
        <f aca="false">1+H277/100</f>
        <v>1.00123288640389</v>
      </c>
      <c r="J277" s="29" t="n">
        <f aca="false">ROUNDUP((PRODUCT($I$11:I277)-1),4)</f>
        <v>1.4463</v>
      </c>
      <c r="K277" s="30" t="n">
        <f aca="false">((1+(ROUNDUP(J277*100,2))/100)^(365.25/(A277-$A$11+1))-1)</f>
        <v>2.39995023238338</v>
      </c>
    </row>
    <row r="278" customFormat="false" ht="13.5" hidden="false" customHeight="true" outlineLevel="0" collapsed="false">
      <c r="A278" s="24" t="s">
        <v>286</v>
      </c>
      <c r="B278" s="25" t="n">
        <v>103198.32</v>
      </c>
      <c r="C278" s="25" t="n">
        <v>15365.31</v>
      </c>
      <c r="D278" s="25" t="n">
        <f aca="false">SUM(B278:C278)</f>
        <v>118563.63</v>
      </c>
      <c r="E278" s="26" t="n">
        <v>0</v>
      </c>
      <c r="F278" s="26" t="n">
        <v>0</v>
      </c>
      <c r="G278" s="27" t="n">
        <f aca="false">SUM(E278:F278)</f>
        <v>0</v>
      </c>
      <c r="H278" s="28" t="n">
        <f aca="false">IF(D277&lt;&gt;"",(D278-(D277+G278))/(D277+G278)*100,0)</f>
        <v>0.333648248581531</v>
      </c>
      <c r="I278" s="5" t="n">
        <f aca="false">1+H278/100</f>
        <v>1.00333648248582</v>
      </c>
      <c r="J278" s="29" t="n">
        <f aca="false">ROUNDUP((PRODUCT($I$11:I278)-1),4)</f>
        <v>1.4544</v>
      </c>
      <c r="K278" s="30" t="n">
        <f aca="false">((1+(ROUNDUP(J278*100,2))/100)^(365.25/(A278-$A$11+1))-1)</f>
        <v>2.39974255055756</v>
      </c>
    </row>
    <row r="279" customFormat="false" ht="13.5" hidden="false" customHeight="true" outlineLevel="0" collapsed="false">
      <c r="A279" s="24" t="s">
        <v>287</v>
      </c>
      <c r="B279" s="25" t="n">
        <v>100456.18</v>
      </c>
      <c r="C279" s="25" t="n">
        <v>15276.88</v>
      </c>
      <c r="D279" s="25" t="n">
        <f aca="false">SUM(B279:C279)</f>
        <v>115733.06</v>
      </c>
      <c r="E279" s="26" t="n">
        <v>0</v>
      </c>
      <c r="F279" s="26" t="n">
        <v>0</v>
      </c>
      <c r="G279" s="27" t="n">
        <f aca="false">SUM(E279:F279)</f>
        <v>0</v>
      </c>
      <c r="H279" s="28" t="n">
        <f aca="false">IF(D278&lt;&gt;"",(D279-(D278+G279))/(D278+G279)*100,0)</f>
        <v>-2.38738473172592</v>
      </c>
      <c r="I279" s="5" t="n">
        <f aca="false">1+H279/100</f>
        <v>0.976126152682741</v>
      </c>
      <c r="J279" s="29" t="n">
        <f aca="false">ROUNDUP((PRODUCT($I$11:I279)-1),4)</f>
        <v>1.3958</v>
      </c>
      <c r="K279" s="30" t="n">
        <f aca="false">((1+(ROUNDUP(J279*100,2))/100)^(365.25/(A279-$A$11+1))-1)</f>
        <v>2.27506942211154</v>
      </c>
    </row>
    <row r="280" customFormat="false" ht="13.5" hidden="false" customHeight="true" outlineLevel="0" collapsed="false">
      <c r="A280" s="24" t="s">
        <v>288</v>
      </c>
      <c r="B280" s="25" t="n">
        <v>100456.18</v>
      </c>
      <c r="C280" s="25" t="n">
        <v>15276.88</v>
      </c>
      <c r="D280" s="25" t="n">
        <f aca="false">SUM(B280:C280)</f>
        <v>115733.06</v>
      </c>
      <c r="E280" s="26" t="n">
        <v>0</v>
      </c>
      <c r="F280" s="26" t="n">
        <v>0</v>
      </c>
      <c r="G280" s="27" t="n">
        <f aca="false">SUM(E280:F280)</f>
        <v>0</v>
      </c>
      <c r="H280" s="28" t="n">
        <f aca="false">IF(D279&lt;&gt;"",(D280-(D279+G280))/(D279+G280)*100,0)</f>
        <v>0</v>
      </c>
      <c r="I280" s="5" t="n">
        <f aca="false">1+H280/100</f>
        <v>1</v>
      </c>
      <c r="J280" s="29" t="n">
        <f aca="false">ROUNDUP((PRODUCT($I$11:I280)-1),4)</f>
        <v>1.3958</v>
      </c>
      <c r="K280" s="30" t="n">
        <f aca="false">((1+(ROUNDUP(J280*100,2))/100)^(365.25/(A280-$A$11+1))-1)</f>
        <v>2.26071083142583</v>
      </c>
    </row>
    <row r="281" customFormat="false" ht="13.5" hidden="false" customHeight="true" outlineLevel="0" collapsed="false">
      <c r="A281" s="24" t="s">
        <v>289</v>
      </c>
      <c r="B281" s="25" t="n">
        <v>100456.18</v>
      </c>
      <c r="C281" s="25" t="n">
        <v>15276.88</v>
      </c>
      <c r="D281" s="25" t="n">
        <f aca="false">SUM(B281:C281)</f>
        <v>115733.06</v>
      </c>
      <c r="E281" s="26" t="n">
        <v>0</v>
      </c>
      <c r="F281" s="26" t="n">
        <v>0</v>
      </c>
      <c r="G281" s="27" t="n">
        <f aca="false">SUM(E281:F281)</f>
        <v>0</v>
      </c>
      <c r="H281" s="28" t="n">
        <f aca="false">IF(D280&lt;&gt;"",(D281-(D280+G281))/(D280+G281)*100,0)</f>
        <v>0</v>
      </c>
      <c r="I281" s="5" t="n">
        <f aca="false">1+H281/100</f>
        <v>1</v>
      </c>
      <c r="J281" s="29" t="n">
        <f aca="false">ROUNDUP((PRODUCT($I$11:I281)-1),4)</f>
        <v>1.3958</v>
      </c>
      <c r="K281" s="30" t="n">
        <f aca="false">((1+(ROUNDUP(J281*100,2))/100)^(365.25/(A281-$A$11+1))-1)</f>
        <v>2.24652046478088</v>
      </c>
    </row>
    <row r="282" customFormat="false" ht="13.5" hidden="false" customHeight="true" outlineLevel="0" collapsed="false">
      <c r="A282" s="24" t="s">
        <v>290</v>
      </c>
      <c r="B282" s="25" t="n">
        <v>100458.34</v>
      </c>
      <c r="C282" s="25" t="n">
        <v>15047.44</v>
      </c>
      <c r="D282" s="25" t="n">
        <f aca="false">SUM(B282:C282)</f>
        <v>115505.78</v>
      </c>
      <c r="E282" s="26" t="n">
        <v>0</v>
      </c>
      <c r="F282" s="26" t="n">
        <v>0</v>
      </c>
      <c r="G282" s="27" t="n">
        <f aca="false">SUM(E282:F282)</f>
        <v>0</v>
      </c>
      <c r="H282" s="28" t="n">
        <f aca="false">IF(D281&lt;&gt;"",(D282-(D281+G282))/(D281+G282)*100,0)</f>
        <v>-0.196382952286925</v>
      </c>
      <c r="I282" s="5" t="n">
        <f aca="false">1+H282/100</f>
        <v>0.998036170477131</v>
      </c>
      <c r="J282" s="29" t="n">
        <f aca="false">ROUNDUP((PRODUCT($I$11:I282)-1),4)</f>
        <v>1.3911</v>
      </c>
      <c r="K282" s="30" t="n">
        <f aca="false">((1+(ROUNDUP(J282*100,2))/100)^(365.25/(A282-$A$11+1))-1)</f>
        <v>2.22398295111049</v>
      </c>
    </row>
    <row r="283" customFormat="false" ht="13.5" hidden="false" customHeight="true" outlineLevel="0" collapsed="false">
      <c r="A283" s="24" t="s">
        <v>291</v>
      </c>
      <c r="B283" s="25" t="n">
        <v>99248.79</v>
      </c>
      <c r="C283" s="25" t="n">
        <v>14753.47</v>
      </c>
      <c r="D283" s="25" t="n">
        <f aca="false">SUM(B283:C283)</f>
        <v>114002.26</v>
      </c>
      <c r="E283" s="26" t="n">
        <v>0</v>
      </c>
      <c r="F283" s="26" t="n">
        <v>0</v>
      </c>
      <c r="G283" s="27" t="n">
        <f aca="false">SUM(E283:F283)</f>
        <v>0</v>
      </c>
      <c r="H283" s="28" t="n">
        <f aca="false">IF(D282&lt;&gt;"",(D283-(D282+G283))/(D282+G283)*100,0)</f>
        <v>-1.30168377721011</v>
      </c>
      <c r="I283" s="5" t="n">
        <f aca="false">1+H283/100</f>
        <v>0.986983162227899</v>
      </c>
      <c r="J283" s="29" t="n">
        <f aca="false">ROUNDUP((PRODUCT($I$11:I283)-1),4)</f>
        <v>1.36</v>
      </c>
      <c r="K283" s="30" t="n">
        <f aca="false">((1+(ROUNDUP(J283*100,2))/100)^(365.25/(A283-$A$11+1))-1)</f>
        <v>2.15444875464179</v>
      </c>
    </row>
    <row r="284" customFormat="false" ht="13.5" hidden="false" customHeight="true" outlineLevel="0" collapsed="false">
      <c r="A284" s="24" t="s">
        <v>292</v>
      </c>
      <c r="B284" s="25" t="n">
        <v>99228</v>
      </c>
      <c r="C284" s="25" t="n">
        <v>14636.36</v>
      </c>
      <c r="D284" s="25" t="n">
        <f aca="false">SUM(B284:C284)</f>
        <v>113864.36</v>
      </c>
      <c r="E284" s="26" t="n">
        <v>0</v>
      </c>
      <c r="F284" s="26" t="n">
        <v>0</v>
      </c>
      <c r="G284" s="27" t="n">
        <f aca="false">SUM(E284:F284)</f>
        <v>0</v>
      </c>
      <c r="H284" s="28" t="n">
        <f aca="false">IF(D283&lt;&gt;"",(D284-(D283+G284))/(D283+G284)*100,0)</f>
        <v>-0.120962514251905</v>
      </c>
      <c r="I284" s="5" t="n">
        <f aca="false">1+H284/100</f>
        <v>0.998790374857481</v>
      </c>
      <c r="J284" s="29" t="n">
        <f aca="false">ROUNDUP((PRODUCT($I$11:I284)-1),4)</f>
        <v>1.3572</v>
      </c>
      <c r="K284" s="30" t="n">
        <f aca="false">((1+(ROUNDUP(J284*100,2))/100)^(365.25/(A284-$A$11+1))-1)</f>
        <v>2.13628352942049</v>
      </c>
    </row>
    <row r="285" customFormat="false" ht="13.5" hidden="false" customHeight="true" outlineLevel="0" collapsed="false">
      <c r="A285" s="24" t="s">
        <v>293</v>
      </c>
      <c r="B285" s="25" t="n">
        <v>99424.93</v>
      </c>
      <c r="C285" s="25" t="n">
        <v>14344.78</v>
      </c>
      <c r="D285" s="25" t="n">
        <f aca="false">SUM(B285:C285)</f>
        <v>113769.71</v>
      </c>
      <c r="E285" s="26" t="n">
        <v>0</v>
      </c>
      <c r="F285" s="26" t="n">
        <v>0</v>
      </c>
      <c r="G285" s="27" t="n">
        <f aca="false">SUM(E285:F285)</f>
        <v>0</v>
      </c>
      <c r="H285" s="28" t="n">
        <f aca="false">IF(D284&lt;&gt;"",(D285-(D284+G285))/(D284+G285)*100,0)</f>
        <v>-0.083125220218169</v>
      </c>
      <c r="I285" s="5" t="n">
        <f aca="false">1+H285/100</f>
        <v>0.999168747797818</v>
      </c>
      <c r="J285" s="29" t="n">
        <f aca="false">ROUNDUP((PRODUCT($I$11:I285)-1),4)</f>
        <v>1.3552</v>
      </c>
      <c r="K285" s="30" t="n">
        <f aca="false">((1+(ROUNDUP(J285*100,2))/100)^(365.25/(A285-$A$11+1))-1)</f>
        <v>2.11975543560097</v>
      </c>
    </row>
    <row r="286" customFormat="false" ht="13.5" hidden="false" customHeight="true" outlineLevel="0" collapsed="false">
      <c r="A286" s="24" t="s">
        <v>294</v>
      </c>
      <c r="B286" s="25" t="n">
        <v>104901.3</v>
      </c>
      <c r="C286" s="25" t="n">
        <v>14665.04</v>
      </c>
      <c r="D286" s="25" t="n">
        <f aca="false">SUM(B286:C286)</f>
        <v>119566.34</v>
      </c>
      <c r="E286" s="26" t="n">
        <v>4401.45</v>
      </c>
      <c r="F286" s="26" t="n">
        <v>0</v>
      </c>
      <c r="G286" s="27" t="n">
        <f aca="false">SUM(E286:F286)</f>
        <v>4401.45</v>
      </c>
      <c r="H286" s="28" t="n">
        <f aca="false">IF(D285&lt;&gt;"",(D286-(D285+G286))/(D285+G286)*100,0)</f>
        <v>1.18064339894777</v>
      </c>
      <c r="I286" s="5" t="n">
        <f aca="false">1+H286/100</f>
        <v>1.01180643398948</v>
      </c>
      <c r="J286" s="29" t="n">
        <f aca="false">ROUNDUP((PRODUCT($I$11:I286)-1),4)</f>
        <v>1.383</v>
      </c>
      <c r="K286" s="30" t="n">
        <f aca="false">((1+(ROUNDUP(J286*100,2))/100)^(365.25/(A286-$A$11+1))-1)</f>
        <v>2.15554574180162</v>
      </c>
    </row>
    <row r="287" customFormat="false" ht="13.5" hidden="false" customHeight="true" outlineLevel="0" collapsed="false">
      <c r="A287" s="24" t="s">
        <v>295</v>
      </c>
      <c r="B287" s="25" t="n">
        <v>104901.3</v>
      </c>
      <c r="C287" s="25" t="n">
        <v>15278.64</v>
      </c>
      <c r="D287" s="25" t="n">
        <f aca="false">SUM(B287:C287)</f>
        <v>120179.94</v>
      </c>
      <c r="E287" s="26" t="n">
        <v>0</v>
      </c>
      <c r="F287" s="26" t="n">
        <v>613.6</v>
      </c>
      <c r="G287" s="27" t="n">
        <f aca="false">SUM(E287:F287)</f>
        <v>613.6</v>
      </c>
      <c r="H287" s="28" t="n">
        <f aca="false">IF(D286&lt;&gt;"",(D287-(D286+G287))/(D286+G287)*100,0)</f>
        <v>0</v>
      </c>
      <c r="I287" s="5" t="n">
        <f aca="false">1+H287/100</f>
        <v>1</v>
      </c>
      <c r="J287" s="29" t="n">
        <f aca="false">ROUNDUP((PRODUCT($I$11:I287)-1),4)</f>
        <v>1.383</v>
      </c>
      <c r="K287" s="30" t="n">
        <f aca="false">((1+(ROUNDUP(J287*100,2))/100)^(365.25/(A287-$A$11+1))-1)</f>
        <v>2.14248177050683</v>
      </c>
    </row>
    <row r="288" customFormat="false" ht="13.5" hidden="false" customHeight="true" outlineLevel="0" collapsed="false">
      <c r="A288" s="24" t="s">
        <v>296</v>
      </c>
      <c r="B288" s="25" t="n">
        <v>104901.3</v>
      </c>
      <c r="C288" s="25" t="n">
        <v>15278.64</v>
      </c>
      <c r="D288" s="25" t="n">
        <f aca="false">SUM(B288:C288)</f>
        <v>120179.94</v>
      </c>
      <c r="E288" s="26" t="n">
        <v>0</v>
      </c>
      <c r="F288" s="26" t="n">
        <v>0</v>
      </c>
      <c r="G288" s="27" t="n">
        <f aca="false">SUM(E288:F288)</f>
        <v>0</v>
      </c>
      <c r="H288" s="28" t="n">
        <f aca="false">IF(D287&lt;&gt;"",(D288-(D287+G288))/(D287+G288)*100,0)</f>
        <v>0</v>
      </c>
      <c r="I288" s="5" t="n">
        <f aca="false">1+H288/100</f>
        <v>1</v>
      </c>
      <c r="J288" s="29" t="n">
        <f aca="false">ROUNDUP((PRODUCT($I$11:I288)-1),4)</f>
        <v>1.383</v>
      </c>
      <c r="K288" s="30" t="n">
        <f aca="false">((1+(ROUNDUP(J288*100,2))/100)^(365.25/(A288-$A$11+1))-1)</f>
        <v>2.12956528778905</v>
      </c>
    </row>
    <row r="289" customFormat="false" ht="13.5" hidden="false" customHeight="true" outlineLevel="0" collapsed="false">
      <c r="A289" s="24" t="s">
        <v>297</v>
      </c>
      <c r="B289" s="25" t="n">
        <v>103135.37</v>
      </c>
      <c r="C289" s="25" t="n">
        <v>15276.15</v>
      </c>
      <c r="D289" s="25" t="n">
        <f aca="false">SUM(B289:C289)</f>
        <v>118411.52</v>
      </c>
      <c r="E289" s="26" t="n">
        <v>0</v>
      </c>
      <c r="F289" s="26" t="n">
        <v>0</v>
      </c>
      <c r="G289" s="27" t="n">
        <f aca="false">SUM(E289:F289)</f>
        <v>0</v>
      </c>
      <c r="H289" s="28" t="n">
        <f aca="false">IF(D288&lt;&gt;"",(D289-(D288+G289))/(D288+G289)*100,0)</f>
        <v>-1.47147685379108</v>
      </c>
      <c r="I289" s="5" t="n">
        <f aca="false">1+H289/100</f>
        <v>0.985285231462089</v>
      </c>
      <c r="J289" s="29" t="n">
        <f aca="false">ROUNDUP((PRODUCT($I$11:I289)-1),4)</f>
        <v>1.3479</v>
      </c>
      <c r="K289" s="30" t="n">
        <f aca="false">((1+(ROUNDUP(J289*100,2))/100)^(365.25/(A289-$A$11+1))-1)</f>
        <v>2.05683084079796</v>
      </c>
    </row>
    <row r="290" customFormat="false" ht="13.5" hidden="false" customHeight="true" outlineLevel="0" collapsed="false">
      <c r="A290" s="24" t="s">
        <v>298</v>
      </c>
      <c r="B290" s="25" t="n">
        <v>103361.75</v>
      </c>
      <c r="C290" s="25" t="n">
        <v>15303.54</v>
      </c>
      <c r="D290" s="25" t="n">
        <f aca="false">SUM(B290:C290)</f>
        <v>118665.29</v>
      </c>
      <c r="E290" s="26" t="n">
        <v>0</v>
      </c>
      <c r="F290" s="26" t="n">
        <v>0</v>
      </c>
      <c r="G290" s="27" t="n">
        <f aca="false">SUM(E290:F290)</f>
        <v>0</v>
      </c>
      <c r="H290" s="28" t="n">
        <f aca="false">IF(D289&lt;&gt;"",(D290-(D289+G290))/(D289+G290)*100,0)</f>
        <v>0.214311918299857</v>
      </c>
      <c r="I290" s="5" t="n">
        <f aca="false">1+H290/100</f>
        <v>1.002143119183</v>
      </c>
      <c r="J290" s="29" t="n">
        <f aca="false">ROUNDUP((PRODUCT($I$11:I290)-1),4)</f>
        <v>1.353</v>
      </c>
      <c r="K290" s="30" t="n">
        <f aca="false">((1+(ROUNDUP(J290*100,2))/100)^(365.25/(A290-$A$11+1))-1)</f>
        <v>2.05328631922567</v>
      </c>
    </row>
    <row r="291" customFormat="false" ht="13.5" hidden="false" customHeight="true" outlineLevel="0" collapsed="false">
      <c r="A291" s="24" t="s">
        <v>299</v>
      </c>
      <c r="B291" s="25" t="n">
        <v>106187.7</v>
      </c>
      <c r="C291" s="25" t="n">
        <v>15136.71</v>
      </c>
      <c r="D291" s="25" t="n">
        <f aca="false">SUM(B291:C291)</f>
        <v>121324.41</v>
      </c>
      <c r="E291" s="26" t="n">
        <v>0</v>
      </c>
      <c r="F291" s="26" t="n">
        <v>0</v>
      </c>
      <c r="G291" s="27" t="n">
        <f aca="false">SUM(E291:F291)</f>
        <v>0</v>
      </c>
      <c r="H291" s="28" t="n">
        <f aca="false">IF(D290&lt;&gt;"",(D291-(D290+G291))/(D290+G291)*100,0)</f>
        <v>2.24085745713847</v>
      </c>
      <c r="I291" s="5" t="n">
        <f aca="false">1+H291/100</f>
        <v>1.02240857457138</v>
      </c>
      <c r="J291" s="29" t="n">
        <f aca="false">ROUNDUP((PRODUCT($I$11:I291)-1),4)</f>
        <v>1.4057</v>
      </c>
      <c r="K291" s="30" t="n">
        <f aca="false">((1+(ROUNDUP(J291*100,2))/100)^(365.25/(A291-$A$11+1))-1)</f>
        <v>2.1300125010708</v>
      </c>
    </row>
    <row r="292" customFormat="false" ht="13.5" hidden="false" customHeight="true" outlineLevel="0" collapsed="false">
      <c r="A292" s="24" t="s">
        <v>300</v>
      </c>
      <c r="B292" s="25" t="n">
        <v>108530.67</v>
      </c>
      <c r="C292" s="25" t="n">
        <v>15557.5</v>
      </c>
      <c r="D292" s="25" t="n">
        <f aca="false">SUM(B292:C292)</f>
        <v>124088.17</v>
      </c>
      <c r="E292" s="26" t="n">
        <v>0</v>
      </c>
      <c r="F292" s="26" t="n">
        <v>0</v>
      </c>
      <c r="G292" s="27" t="n">
        <f aca="false">SUM(E292:F292)</f>
        <v>0</v>
      </c>
      <c r="H292" s="28" t="n">
        <f aca="false">IF(D291&lt;&gt;"",(D292-(D291+G292))/(D291+G292)*100,0)</f>
        <v>2.27799170834624</v>
      </c>
      <c r="I292" s="5" t="n">
        <f aca="false">1+H292/100</f>
        <v>1.02277991708346</v>
      </c>
      <c r="J292" s="29" t="n">
        <f aca="false">ROUNDUP((PRODUCT($I$11:I292)-1),4)</f>
        <v>1.4605</v>
      </c>
      <c r="K292" s="30" t="n">
        <f aca="false">((1+(ROUNDUP(J292*100,2))/100)^(365.25/(A292-$A$11+1))-1)</f>
        <v>2.20965578641776</v>
      </c>
    </row>
    <row r="293" customFormat="false" ht="13.5" hidden="false" customHeight="true" outlineLevel="0" collapsed="false">
      <c r="A293" s="24" t="s">
        <v>301</v>
      </c>
      <c r="B293" s="25" t="n">
        <v>108976.56</v>
      </c>
      <c r="C293" s="25" t="n">
        <v>15935.96</v>
      </c>
      <c r="D293" s="25" t="n">
        <f aca="false">SUM(B293:C293)</f>
        <v>124912.52</v>
      </c>
      <c r="E293" s="26" t="n">
        <v>0</v>
      </c>
      <c r="F293" s="26" t="n">
        <v>0</v>
      </c>
      <c r="G293" s="27" t="n">
        <f aca="false">SUM(E293:F293)</f>
        <v>0</v>
      </c>
      <c r="H293" s="28" t="n">
        <f aca="false">IF(D292&lt;&gt;"",(D293-(D292+G293))/(D292+G293)*100,0)</f>
        <v>0.664326019152342</v>
      </c>
      <c r="I293" s="5" t="n">
        <f aca="false">1+H293/100</f>
        <v>1.00664326019152</v>
      </c>
      <c r="J293" s="29" t="n">
        <f aca="false">ROUNDUP((PRODUCT($I$11:I293)-1),4)</f>
        <v>1.4768</v>
      </c>
      <c r="K293" s="30" t="n">
        <f aca="false">((1+(ROUNDUP(J293*100,2))/100)^(365.25/(A293-$A$11+1))-1)</f>
        <v>2.22381300302885</v>
      </c>
    </row>
    <row r="294" customFormat="false" ht="13.5" hidden="false" customHeight="true" outlineLevel="0" collapsed="false">
      <c r="A294" s="24" t="s">
        <v>302</v>
      </c>
      <c r="B294" s="25" t="n">
        <v>108976.56</v>
      </c>
      <c r="C294" s="25" t="n">
        <v>15935.96</v>
      </c>
      <c r="D294" s="25" t="n">
        <f aca="false">SUM(B294:C294)</f>
        <v>124912.52</v>
      </c>
      <c r="E294" s="26" t="n">
        <v>0</v>
      </c>
      <c r="F294" s="26" t="n">
        <v>0</v>
      </c>
      <c r="G294" s="27" t="n">
        <f aca="false">SUM(E294:F294)</f>
        <v>0</v>
      </c>
      <c r="H294" s="28" t="n">
        <f aca="false">IF(D293&lt;&gt;"",(D294-(D293+G294))/(D293+G294)*100,0)</f>
        <v>0</v>
      </c>
      <c r="I294" s="5" t="n">
        <f aca="false">1+H294/100</f>
        <v>1</v>
      </c>
      <c r="J294" s="29" t="n">
        <f aca="false">ROUNDUP((PRODUCT($I$11:I294)-1),4)</f>
        <v>1.4768</v>
      </c>
      <c r="K294" s="30" t="n">
        <f aca="false">((1+(ROUNDUP(J294*100,2))/100)^(365.25/(A294-$A$11+1))-1)</f>
        <v>2.21055273626878</v>
      </c>
    </row>
    <row r="295" customFormat="false" ht="13.5" hidden="false" customHeight="true" outlineLevel="0" collapsed="false">
      <c r="A295" s="24" t="s">
        <v>303</v>
      </c>
      <c r="B295" s="25" t="n">
        <v>108976.56</v>
      </c>
      <c r="C295" s="25" t="n">
        <v>15935.96</v>
      </c>
      <c r="D295" s="25" t="n">
        <f aca="false">SUM(B295:C295)</f>
        <v>124912.52</v>
      </c>
      <c r="E295" s="26" t="n">
        <v>0</v>
      </c>
      <c r="F295" s="26" t="n">
        <v>0</v>
      </c>
      <c r="G295" s="27" t="n">
        <f aca="false">SUM(E295:F295)</f>
        <v>0</v>
      </c>
      <c r="H295" s="28" t="n">
        <f aca="false">IF(D294&lt;&gt;"",(D295-(D294+G295))/(D294+G295)*100,0)</f>
        <v>0</v>
      </c>
      <c r="I295" s="5" t="n">
        <f aca="false">1+H295/100</f>
        <v>1</v>
      </c>
      <c r="J295" s="29" t="n">
        <f aca="false">ROUNDUP((PRODUCT($I$11:I295)-1),4)</f>
        <v>1.4768</v>
      </c>
      <c r="K295" s="30" t="n">
        <f aca="false">((1+(ROUNDUP(J295*100,2))/100)^(365.25/(A295-$A$11+1))-1)</f>
        <v>2.19743949419866</v>
      </c>
    </row>
    <row r="296" customFormat="false" ht="13.5" hidden="false" customHeight="true" outlineLevel="0" collapsed="false">
      <c r="A296" s="24" t="s">
        <v>304</v>
      </c>
      <c r="B296" s="25" t="n">
        <v>111155.03</v>
      </c>
      <c r="C296" s="25" t="n">
        <v>16187.42</v>
      </c>
      <c r="D296" s="25" t="n">
        <f aca="false">SUM(B296:C296)</f>
        <v>127342.45</v>
      </c>
      <c r="E296" s="26" t="n">
        <v>0</v>
      </c>
      <c r="F296" s="26" t="n">
        <v>0</v>
      </c>
      <c r="G296" s="27" t="n">
        <f aca="false">SUM(E296:F296)</f>
        <v>0</v>
      </c>
      <c r="H296" s="28" t="n">
        <f aca="false">IF(D295&lt;&gt;"",(D296-(D295+G296))/(D295+G296)*100,0)</f>
        <v>1.94530540253291</v>
      </c>
      <c r="I296" s="5" t="n">
        <f aca="false">1+H296/100</f>
        <v>1.01945305402533</v>
      </c>
      <c r="J296" s="29" t="n">
        <f aca="false">ROUNDUP((PRODUCT($I$11:I296)-1),4)</f>
        <v>1.525</v>
      </c>
      <c r="K296" s="30" t="n">
        <f aca="false">((1+(ROUNDUP(J296*100,2))/100)^(365.25/(A296-$A$11+1))-1)</f>
        <v>2.26382727677187</v>
      </c>
    </row>
    <row r="297" customFormat="false" ht="13.5" hidden="false" customHeight="true" outlineLevel="0" collapsed="false">
      <c r="A297" s="24" t="s">
        <v>305</v>
      </c>
      <c r="B297" s="25" t="n">
        <v>108489.59</v>
      </c>
      <c r="C297" s="25" t="n">
        <v>15891.6</v>
      </c>
      <c r="D297" s="25" t="n">
        <f aca="false">SUM(B297:C297)</f>
        <v>124381.19</v>
      </c>
      <c r="E297" s="26" t="n">
        <v>0</v>
      </c>
      <c r="F297" s="26" t="n">
        <v>0</v>
      </c>
      <c r="G297" s="27" t="n">
        <f aca="false">SUM(E297:F297)</f>
        <v>0</v>
      </c>
      <c r="H297" s="28" t="n">
        <f aca="false">IF(D296&lt;&gt;"",(D297-(D296+G297))/(D296+G297)*100,0)</f>
        <v>-2.32543036512961</v>
      </c>
      <c r="I297" s="5" t="n">
        <f aca="false">1+H297/100</f>
        <v>0.976745696348704</v>
      </c>
      <c r="J297" s="29" t="n">
        <f aca="false">ROUNDUP((PRODUCT($I$11:I297)-1),4)</f>
        <v>1.4663</v>
      </c>
      <c r="K297" s="30" t="n">
        <f aca="false">((1+(ROUNDUP(J297*100,2))/100)^(365.25/(A297-$A$11+1))-1)</f>
        <v>2.1545431114304</v>
      </c>
    </row>
    <row r="298" customFormat="false" ht="13.5" hidden="false" customHeight="true" outlineLevel="0" collapsed="false">
      <c r="A298" s="24" t="s">
        <v>306</v>
      </c>
      <c r="B298" s="25" t="n">
        <v>109075.24</v>
      </c>
      <c r="C298" s="25" t="n">
        <v>15863.55</v>
      </c>
      <c r="D298" s="25" t="n">
        <f aca="false">SUM(B298:C298)</f>
        <v>124938.79</v>
      </c>
      <c r="E298" s="26" t="n">
        <v>0</v>
      </c>
      <c r="F298" s="26" t="n">
        <v>0</v>
      </c>
      <c r="G298" s="27" t="n">
        <f aca="false">SUM(E298:F298)</f>
        <v>0</v>
      </c>
      <c r="H298" s="28" t="n">
        <f aca="false">IF(D297&lt;&gt;"",(D298-(D297+G298))/(D297+G298)*100,0)</f>
        <v>0.448299296702344</v>
      </c>
      <c r="I298" s="5" t="n">
        <f aca="false">1+H298/100</f>
        <v>1.00448299296702</v>
      </c>
      <c r="J298" s="29" t="n">
        <f aca="false">ROUNDUP((PRODUCT($I$11:I298)-1),4)</f>
        <v>1.4774</v>
      </c>
      <c r="K298" s="30" t="n">
        <f aca="false">((1+(ROUNDUP(J298*100,2))/100)^(365.25/(A298-$A$11+1))-1)</f>
        <v>2.15992945930287</v>
      </c>
    </row>
    <row r="299" customFormat="false" ht="13.5" hidden="false" customHeight="true" outlineLevel="0" collapsed="false">
      <c r="A299" s="24" t="s">
        <v>307</v>
      </c>
      <c r="B299" s="25" t="n">
        <v>108286.68</v>
      </c>
      <c r="C299" s="25" t="n">
        <v>15761.55</v>
      </c>
      <c r="D299" s="25" t="n">
        <f aca="false">SUM(B299:C299)</f>
        <v>124048.23</v>
      </c>
      <c r="E299" s="26" t="n">
        <v>0</v>
      </c>
      <c r="F299" s="26" t="n">
        <v>0</v>
      </c>
      <c r="G299" s="27" t="n">
        <f aca="false">SUM(E299:F299)</f>
        <v>0</v>
      </c>
      <c r="H299" s="28" t="n">
        <f aca="false">IF(D298&lt;&gt;"",(D299-(D298+G299))/(D298+G299)*100,0)</f>
        <v>-0.71279704245576</v>
      </c>
      <c r="I299" s="5" t="n">
        <f aca="false">1+H299/100</f>
        <v>0.992872029575442</v>
      </c>
      <c r="J299" s="29" t="n">
        <f aca="false">ROUNDUP((PRODUCT($I$11:I299)-1),4)</f>
        <v>1.4597</v>
      </c>
      <c r="K299" s="30" t="n">
        <f aca="false">((1+(ROUNDUP(J299*100,2))/100)^(365.25/(A299-$A$11+1))-1)</f>
        <v>2.11898157954434</v>
      </c>
    </row>
    <row r="300" customFormat="false" ht="13.5" hidden="false" customHeight="true" outlineLevel="0" collapsed="false">
      <c r="A300" s="24" t="s">
        <v>308</v>
      </c>
      <c r="B300" s="25" t="n">
        <v>107692.56</v>
      </c>
      <c r="C300" s="25" t="n">
        <v>15514.2</v>
      </c>
      <c r="D300" s="25" t="n">
        <f aca="false">SUM(B300:C300)</f>
        <v>123206.76</v>
      </c>
      <c r="E300" s="26" t="n">
        <v>0</v>
      </c>
      <c r="F300" s="26" t="n">
        <v>0</v>
      </c>
      <c r="G300" s="27" t="n">
        <f aca="false">SUM(E300:F300)</f>
        <v>0</v>
      </c>
      <c r="H300" s="28" t="n">
        <f aca="false">IF(D299&lt;&gt;"",(D300-(D299+G300))/(D299+G300)*100,0)</f>
        <v>-0.678340996884842</v>
      </c>
      <c r="I300" s="5" t="n">
        <f aca="false">1+H300/100</f>
        <v>0.993216590031152</v>
      </c>
      <c r="J300" s="29" t="n">
        <f aca="false">ROUNDUP((PRODUCT($I$11:I300)-1),4)</f>
        <v>1.443</v>
      </c>
      <c r="K300" s="30" t="n">
        <f aca="false">((1+(ROUNDUP(J300*100,2))/100)^(365.25/(A300-$A$11+1))-1)</f>
        <v>2.08022838253189</v>
      </c>
    </row>
    <row r="301" customFormat="false" ht="13.5" hidden="false" customHeight="true" outlineLevel="0" collapsed="false">
      <c r="A301" s="24" t="s">
        <v>309</v>
      </c>
      <c r="B301" s="25" t="n">
        <v>108422.68</v>
      </c>
      <c r="C301" s="25" t="n">
        <v>15514.2</v>
      </c>
      <c r="D301" s="25" t="n">
        <f aca="false">SUM(B301:C301)</f>
        <v>123936.88</v>
      </c>
      <c r="E301" s="26" t="n">
        <v>0</v>
      </c>
      <c r="F301" s="26" t="n">
        <v>0</v>
      </c>
      <c r="G301" s="27" t="n">
        <f aca="false">SUM(E301:F301)</f>
        <v>0</v>
      </c>
      <c r="H301" s="28" t="n">
        <f aca="false">IF(D300&lt;&gt;"",(D301-(D300+G301))/(D300+G301)*100,0)</f>
        <v>0.592597354236079</v>
      </c>
      <c r="I301" s="5" t="n">
        <f aca="false">1+H301/100</f>
        <v>1.00592597354236</v>
      </c>
      <c r="J301" s="29" t="n">
        <f aca="false">ROUNDUP((PRODUCT($I$11:I301)-1),4)</f>
        <v>1.4575</v>
      </c>
      <c r="K301" s="30" t="n">
        <f aca="false">((1+(ROUNDUP(J301*100,2))/100)^(365.25/(A301-$A$11+1))-1)</f>
        <v>2.09121890924764</v>
      </c>
    </row>
    <row r="302" customFormat="false" ht="13.5" hidden="false" customHeight="true" outlineLevel="0" collapsed="false">
      <c r="A302" s="24" t="s">
        <v>310</v>
      </c>
      <c r="B302" s="25" t="n">
        <v>108422.68</v>
      </c>
      <c r="C302" s="25" t="n">
        <v>15575.04</v>
      </c>
      <c r="D302" s="25" t="n">
        <f aca="false">SUM(B302:C302)</f>
        <v>123997.72</v>
      </c>
      <c r="E302" s="26" t="n">
        <v>0</v>
      </c>
      <c r="F302" s="26" t="n">
        <v>0</v>
      </c>
      <c r="G302" s="27" t="n">
        <f aca="false">SUM(E302:F302)</f>
        <v>0</v>
      </c>
      <c r="H302" s="28" t="n">
        <f aca="false">IF(D301&lt;&gt;"",(D302-(D301+G302))/(D301+G302)*100,0)</f>
        <v>0.0490895042702471</v>
      </c>
      <c r="I302" s="5" t="n">
        <f aca="false">1+H302/100</f>
        <v>1.0004908950427</v>
      </c>
      <c r="J302" s="29" t="n">
        <f aca="false">ROUNDUP((PRODUCT($I$11:I302)-1),4)</f>
        <v>1.4587</v>
      </c>
      <c r="K302" s="30" t="n">
        <f aca="false">((1+(ROUNDUP(J302*100,2))/100)^(365.25/(A302-$A$11+1))-1)</f>
        <v>2.08117549145911</v>
      </c>
    </row>
    <row r="303" customFormat="false" ht="13.5" hidden="false" customHeight="true" outlineLevel="0" collapsed="false">
      <c r="A303" s="24" t="s">
        <v>311</v>
      </c>
      <c r="B303" s="25" t="n">
        <v>108848.2</v>
      </c>
      <c r="C303" s="25" t="n">
        <v>15562.24</v>
      </c>
      <c r="D303" s="25" t="n">
        <f aca="false">SUM(B303:C303)</f>
        <v>124410.44</v>
      </c>
      <c r="E303" s="26" t="n">
        <v>0</v>
      </c>
      <c r="F303" s="26" t="n">
        <v>0</v>
      </c>
      <c r="G303" s="27" t="n">
        <f aca="false">SUM(E303:F303)</f>
        <v>0</v>
      </c>
      <c r="H303" s="28" t="n">
        <f aca="false">IF(D302&lt;&gt;"",(D303-(D302+G303))/(D302+G303)*100,0)</f>
        <v>0.332844829727515</v>
      </c>
      <c r="I303" s="5" t="n">
        <f aca="false">1+H303/100</f>
        <v>1.00332844829728</v>
      </c>
      <c r="J303" s="29" t="n">
        <f aca="false">ROUNDUP((PRODUCT($I$11:I303)-1),4)</f>
        <v>1.4669</v>
      </c>
      <c r="K303" s="30" t="n">
        <f aca="false">((1+(ROUNDUP(J303*100,2))/100)^(365.25/(A303-$A$11+1))-1)</f>
        <v>2.08213054882971</v>
      </c>
    </row>
    <row r="304" customFormat="false" ht="13.5" hidden="false" customHeight="true" outlineLevel="0" collapsed="false">
      <c r="A304" s="24" t="s">
        <v>312</v>
      </c>
      <c r="B304" s="25" t="n">
        <v>108352.87</v>
      </c>
      <c r="C304" s="25" t="n">
        <v>15600.64</v>
      </c>
      <c r="D304" s="25" t="n">
        <f aca="false">SUM(B304:C304)</f>
        <v>123953.51</v>
      </c>
      <c r="E304" s="26" t="n">
        <v>0</v>
      </c>
      <c r="F304" s="26" t="n">
        <v>0</v>
      </c>
      <c r="G304" s="27" t="n">
        <f aca="false">SUM(E304:F304)</f>
        <v>0</v>
      </c>
      <c r="H304" s="28" t="n">
        <f aca="false">IF(D303&lt;&gt;"",(D304-(D303+G304))/(D303+G304)*100,0)</f>
        <v>-0.36727625109276</v>
      </c>
      <c r="I304" s="5" t="n">
        <f aca="false">1+H304/100</f>
        <v>0.996327237489072</v>
      </c>
      <c r="J304" s="29" t="n">
        <f aca="false">ROUNDUP((PRODUCT($I$11:I304)-1),4)</f>
        <v>1.4578</v>
      </c>
      <c r="K304" s="30" t="n">
        <f aca="false">((1+(ROUNDUP(J304*100,2))/100)^(365.25/(A304-$A$11+1))-1)</f>
        <v>2.05628815502765</v>
      </c>
    </row>
    <row r="305" customFormat="false" ht="13.5" hidden="false" customHeight="true" outlineLevel="0" collapsed="false">
      <c r="A305" s="24" t="s">
        <v>313</v>
      </c>
      <c r="B305" s="25" t="n">
        <v>106786.22</v>
      </c>
      <c r="C305" s="25" t="n">
        <v>15590.4</v>
      </c>
      <c r="D305" s="25" t="n">
        <f aca="false">SUM(B305:C305)</f>
        <v>122376.62</v>
      </c>
      <c r="E305" s="26" t="n">
        <v>0</v>
      </c>
      <c r="F305" s="26" t="n">
        <v>0</v>
      </c>
      <c r="G305" s="27" t="n">
        <f aca="false">SUM(E305:F305)</f>
        <v>0</v>
      </c>
      <c r="H305" s="28" t="n">
        <f aca="false">IF(D304&lt;&gt;"",(D305-(D304+G305))/(D304+G305)*100,0)</f>
        <v>-1.27216244219304</v>
      </c>
      <c r="I305" s="5" t="n">
        <f aca="false">1+H305/100</f>
        <v>0.98727837557807</v>
      </c>
      <c r="J305" s="29" t="n">
        <f aca="false">ROUNDUP((PRODUCT($I$11:I305)-1),4)</f>
        <v>1.4266</v>
      </c>
      <c r="K305" s="30" t="n">
        <f aca="false">((1+(ROUNDUP(J305*100,2))/100)^(365.25/(A305-$A$11+1))-1)</f>
        <v>1.99695323648212</v>
      </c>
    </row>
    <row r="306" customFormat="false" ht="13.5" hidden="false" customHeight="true" outlineLevel="0" collapsed="false">
      <c r="A306" s="24" t="s">
        <v>314</v>
      </c>
      <c r="B306" s="25" t="n">
        <v>106048.55</v>
      </c>
      <c r="C306" s="25" t="n">
        <v>15342.08</v>
      </c>
      <c r="D306" s="25" t="n">
        <f aca="false">SUM(B306:C306)</f>
        <v>121390.63</v>
      </c>
      <c r="E306" s="26" t="n">
        <v>0</v>
      </c>
      <c r="F306" s="26" t="n">
        <v>0</v>
      </c>
      <c r="G306" s="27" t="n">
        <f aca="false">SUM(E306:F306)</f>
        <v>0</v>
      </c>
      <c r="H306" s="28" t="n">
        <f aca="false">IF(D305&lt;&gt;"",(D306-(D305+G306))/(D305+G306)*100,0)</f>
        <v>-0.805701285098404</v>
      </c>
      <c r="I306" s="5" t="n">
        <f aca="false">1+H306/100</f>
        <v>0.991942987149016</v>
      </c>
      <c r="J306" s="29" t="n">
        <f aca="false">ROUNDUP((PRODUCT($I$11:I306)-1),4)</f>
        <v>1.407</v>
      </c>
      <c r="K306" s="30" t="n">
        <f aca="false">((1+(ROUNDUP(J306*100,2))/100)^(365.25/(A306-$A$11+1))-1)</f>
        <v>1.95612948101444</v>
      </c>
    </row>
    <row r="307" customFormat="false" ht="13.5" hidden="false" customHeight="true" outlineLevel="0" collapsed="false">
      <c r="A307" s="24" t="s">
        <v>315</v>
      </c>
      <c r="B307" s="25" t="n">
        <v>106223.65</v>
      </c>
      <c r="C307" s="25" t="n">
        <v>15129.4</v>
      </c>
      <c r="D307" s="25" t="n">
        <f aca="false">SUM(B307:C307)</f>
        <v>121353.05</v>
      </c>
      <c r="E307" s="26" t="n">
        <v>0</v>
      </c>
      <c r="F307" s="26" t="n">
        <v>0</v>
      </c>
      <c r="G307" s="27" t="n">
        <f aca="false">SUM(E307:F307)</f>
        <v>0</v>
      </c>
      <c r="H307" s="28" t="n">
        <f aca="false">IF(D306&lt;&gt;"",(D307-(D306+G307))/(D306+G307)*100,0)</f>
        <v>-0.030957908365758</v>
      </c>
      <c r="I307" s="5" t="n">
        <f aca="false">1+H307/100</f>
        <v>0.999690420916342</v>
      </c>
      <c r="J307" s="29" t="n">
        <f aca="false">ROUNDUP((PRODUCT($I$11:I307)-1),4)</f>
        <v>1.4063</v>
      </c>
      <c r="K307" s="30" t="n">
        <f aca="false">((1+(ROUNDUP(J307*100,2))/100)^(365.25/(A307-$A$11+1))-1)</f>
        <v>1.94430758683524</v>
      </c>
    </row>
    <row r="308" customFormat="false" ht="13.5" hidden="false" customHeight="true" outlineLevel="0" collapsed="false">
      <c r="A308" s="24" t="s">
        <v>316</v>
      </c>
      <c r="B308" s="25" t="n">
        <v>106223.65</v>
      </c>
      <c r="C308" s="25" t="n">
        <v>15129.4</v>
      </c>
      <c r="D308" s="25" t="n">
        <f aca="false">SUM(B308:C308)</f>
        <v>121353.05</v>
      </c>
      <c r="E308" s="26" t="n">
        <v>0</v>
      </c>
      <c r="F308" s="26" t="n">
        <v>0</v>
      </c>
      <c r="G308" s="27" t="n">
        <f aca="false">SUM(E308:F308)</f>
        <v>0</v>
      </c>
      <c r="H308" s="28" t="n">
        <f aca="false">IF(D307&lt;&gt;"",(D308-(D307+G308))/(D307+G308)*100,0)</f>
        <v>0</v>
      </c>
      <c r="I308" s="5" t="n">
        <f aca="false">1+H308/100</f>
        <v>1</v>
      </c>
      <c r="J308" s="29" t="n">
        <f aca="false">ROUNDUP((PRODUCT($I$11:I308)-1),4)</f>
        <v>1.4063</v>
      </c>
      <c r="K308" s="30" t="n">
        <f aca="false">((1+(ROUNDUP(J308*100,2))/100)^(365.25/(A308-$A$11+1))-1)</f>
        <v>1.93365749822815</v>
      </c>
    </row>
    <row r="309" customFormat="false" ht="13.5" hidden="false" customHeight="true" outlineLevel="0" collapsed="false">
      <c r="A309" s="24" t="s">
        <v>317</v>
      </c>
      <c r="B309" s="25" t="n">
        <v>106223.65</v>
      </c>
      <c r="C309" s="25" t="n">
        <v>15129.4</v>
      </c>
      <c r="D309" s="25" t="n">
        <f aca="false">SUM(B309:C309)</f>
        <v>121353.05</v>
      </c>
      <c r="E309" s="26" t="n">
        <v>0</v>
      </c>
      <c r="F309" s="26" t="n">
        <v>0</v>
      </c>
      <c r="G309" s="27" t="n">
        <f aca="false">SUM(E309:F309)</f>
        <v>0</v>
      </c>
      <c r="H309" s="28" t="n">
        <f aca="false">IF(D308&lt;&gt;"",(D309-(D308+G309))/(D308+G309)*100,0)</f>
        <v>0</v>
      </c>
      <c r="I309" s="5" t="n">
        <f aca="false">1+H309/100</f>
        <v>1</v>
      </c>
      <c r="J309" s="29" t="n">
        <f aca="false">ROUNDUP((PRODUCT($I$11:I309)-1),4)</f>
        <v>1.4063</v>
      </c>
      <c r="K309" s="30" t="n">
        <f aca="false">((1+(ROUNDUP(J309*100,2))/100)^(365.25/(A309-$A$11+1))-1)</f>
        <v>1.92311678560101</v>
      </c>
    </row>
    <row r="310" customFormat="false" ht="13.5" hidden="false" customHeight="true" outlineLevel="0" collapsed="false">
      <c r="A310" s="24" t="s">
        <v>318</v>
      </c>
      <c r="B310" s="25" t="n">
        <v>105820.82</v>
      </c>
      <c r="C310" s="25" t="n">
        <v>15176.2</v>
      </c>
      <c r="D310" s="25" t="n">
        <f aca="false">SUM(B310:C310)</f>
        <v>120997.02</v>
      </c>
      <c r="E310" s="26" t="n">
        <v>0</v>
      </c>
      <c r="F310" s="26" t="n">
        <v>0</v>
      </c>
      <c r="G310" s="27" t="n">
        <f aca="false">SUM(E310:F310)</f>
        <v>0</v>
      </c>
      <c r="H310" s="28" t="n">
        <f aca="false">IF(D309&lt;&gt;"",(D310-(D309+G310))/(D309+G310)*100,0)</f>
        <v>-0.293383643839182</v>
      </c>
      <c r="I310" s="5" t="n">
        <f aca="false">1+H310/100</f>
        <v>0.997066163561608</v>
      </c>
      <c r="J310" s="29" t="n">
        <f aca="false">ROUNDUP((PRODUCT($I$11:I310)-1),4)</f>
        <v>1.3992</v>
      </c>
      <c r="K310" s="30" t="n">
        <f aca="false">((1+(ROUNDUP(J310*100,2))/100)^(365.25/(A310-$A$11+1))-1)</f>
        <v>1.90222384650679</v>
      </c>
    </row>
    <row r="311" customFormat="false" ht="13.5" hidden="false" customHeight="true" outlineLevel="0" collapsed="false">
      <c r="A311" s="24" t="s">
        <v>319</v>
      </c>
      <c r="B311" s="25" t="n">
        <v>105403.36</v>
      </c>
      <c r="C311" s="25" t="n">
        <v>15262</v>
      </c>
      <c r="D311" s="25" t="n">
        <f aca="false">SUM(B311:C311)</f>
        <v>120665.36</v>
      </c>
      <c r="E311" s="26" t="n">
        <v>0</v>
      </c>
      <c r="F311" s="26" t="n">
        <v>0</v>
      </c>
      <c r="G311" s="27" t="n">
        <f aca="false">SUM(E311:F311)</f>
        <v>0</v>
      </c>
      <c r="H311" s="28" t="n">
        <f aca="false">IF(D310&lt;&gt;"",(D311-(D310+G311))/(D310+G311)*100,0)</f>
        <v>-0.274105924261609</v>
      </c>
      <c r="I311" s="5" t="n">
        <f aca="false">1+H311/100</f>
        <v>0.997258940757384</v>
      </c>
      <c r="J311" s="29" t="n">
        <f aca="false">ROUNDUP((PRODUCT($I$11:I311)-1),4)</f>
        <v>1.3926</v>
      </c>
      <c r="K311" s="30" t="n">
        <f aca="false">((1+(ROUNDUP(J311*100,2))/100)^(365.25/(A311-$A$11+1))-1)</f>
        <v>1.88231785391651</v>
      </c>
    </row>
    <row r="312" customFormat="false" ht="13.5" hidden="false" customHeight="true" outlineLevel="0" collapsed="false">
      <c r="A312" s="24" t="s">
        <v>320</v>
      </c>
      <c r="B312" s="25" t="n">
        <v>106414.67</v>
      </c>
      <c r="C312" s="25" t="n">
        <v>15238.6</v>
      </c>
      <c r="D312" s="25" t="n">
        <f aca="false">SUM(B312:C312)</f>
        <v>121653.27</v>
      </c>
      <c r="E312" s="26" t="n">
        <v>0</v>
      </c>
      <c r="F312" s="26" t="n">
        <v>0</v>
      </c>
      <c r="G312" s="27" t="n">
        <f aca="false">SUM(E312:F312)</f>
        <v>0</v>
      </c>
      <c r="H312" s="28" t="n">
        <f aca="false">IF(D311&lt;&gt;"",(D312-(D311+G312))/(D311+G312)*100,0)</f>
        <v>0.81871881043574</v>
      </c>
      <c r="I312" s="5" t="n">
        <f aca="false">1+H312/100</f>
        <v>1.00818718810436</v>
      </c>
      <c r="J312" s="29" t="n">
        <f aca="false">ROUNDUP((PRODUCT($I$11:I312)-1),4)</f>
        <v>1.4122</v>
      </c>
      <c r="K312" s="30" t="n">
        <f aca="false">((1+(ROUNDUP(J312*100,2))/100)^(365.25/(A312-$A$11+1))-1)</f>
        <v>1.9007135463247</v>
      </c>
    </row>
    <row r="313" customFormat="false" ht="13.5" hidden="false" customHeight="true" outlineLevel="0" collapsed="false">
      <c r="A313" s="24" t="s">
        <v>321</v>
      </c>
      <c r="B313" s="25" t="n">
        <v>107401.34</v>
      </c>
      <c r="C313" s="25" t="n">
        <v>15108.6</v>
      </c>
      <c r="D313" s="25" t="n">
        <f aca="false">SUM(B313:C313)</f>
        <v>122509.94</v>
      </c>
      <c r="E313" s="26" t="n">
        <v>0</v>
      </c>
      <c r="F313" s="26" t="n">
        <v>0</v>
      </c>
      <c r="G313" s="27" t="n">
        <f aca="false">SUM(E313:F313)</f>
        <v>0</v>
      </c>
      <c r="H313" s="28" t="n">
        <f aca="false">IF(D312&lt;&gt;"",(D313-(D312+G313))/(D312+G313)*100,0)</f>
        <v>0.704189866823965</v>
      </c>
      <c r="I313" s="5" t="n">
        <f aca="false">1+H313/100</f>
        <v>1.00704189866824</v>
      </c>
      <c r="J313" s="29" t="n">
        <f aca="false">ROUNDUP((PRODUCT($I$11:I313)-1),4)</f>
        <v>1.4292</v>
      </c>
      <c r="K313" s="30" t="n">
        <f aca="false">((1+(ROUNDUP(J313*100,2))/100)^(365.25/(A313-$A$11+1))-1)</f>
        <v>1.91511024907981</v>
      </c>
    </row>
    <row r="314" customFormat="false" ht="13.5" hidden="false" customHeight="true" outlineLevel="0" collapsed="false">
      <c r="A314" s="24" t="s">
        <v>322</v>
      </c>
      <c r="B314" s="25" t="n">
        <v>104084.96</v>
      </c>
      <c r="C314" s="25" t="n">
        <v>15230.8</v>
      </c>
      <c r="D314" s="25" t="n">
        <f aca="false">SUM(B314:C314)</f>
        <v>119315.76</v>
      </c>
      <c r="E314" s="26" t="n">
        <v>0</v>
      </c>
      <c r="F314" s="26" t="n">
        <v>0</v>
      </c>
      <c r="G314" s="27" t="n">
        <f aca="false">SUM(E314:F314)</f>
        <v>0</v>
      </c>
      <c r="H314" s="28" t="n">
        <f aca="false">IF(D313&lt;&gt;"",(D314-(D313+G314))/(D313+G314)*100,0)</f>
        <v>-2.60728231521458</v>
      </c>
      <c r="I314" s="5" t="n">
        <f aca="false">1+H314/100</f>
        <v>0.973927176847854</v>
      </c>
      <c r="J314" s="29" t="n">
        <f aca="false">ROUNDUP((PRODUCT($I$11:I314)-1),4)</f>
        <v>1.3659</v>
      </c>
      <c r="K314" s="30" t="n">
        <f aca="false">((1+(ROUNDUP(J314*100,2))/100)^(365.25/(A314-$A$11+1))-1)</f>
        <v>1.81416316492634</v>
      </c>
    </row>
    <row r="315" customFormat="false" ht="13.5" hidden="false" customHeight="true" outlineLevel="0" collapsed="false">
      <c r="A315" s="24" t="s">
        <v>323</v>
      </c>
      <c r="B315" s="25" t="n">
        <v>104084.96</v>
      </c>
      <c r="C315" s="25" t="n">
        <v>15230.8</v>
      </c>
      <c r="D315" s="25" t="n">
        <f aca="false">SUM(B315:C315)</f>
        <v>119315.76</v>
      </c>
      <c r="E315" s="26" t="n">
        <v>0</v>
      </c>
      <c r="F315" s="26" t="n">
        <v>0</v>
      </c>
      <c r="G315" s="27" t="n">
        <f aca="false">SUM(E315:F315)</f>
        <v>0</v>
      </c>
      <c r="H315" s="28" t="n">
        <f aca="false">IF(D314&lt;&gt;"",(D315-(D314+G315))/(D314+G315)*100,0)</f>
        <v>0</v>
      </c>
      <c r="I315" s="5" t="n">
        <f aca="false">1+H315/100</f>
        <v>1</v>
      </c>
      <c r="J315" s="29" t="n">
        <f aca="false">ROUNDUP((PRODUCT($I$11:I315)-1),4)</f>
        <v>1.3659</v>
      </c>
      <c r="K315" s="30" t="n">
        <f aca="false">((1+(ROUNDUP(J315*100,2))/100)^(365.25/(A315-$A$11+1))-1)</f>
        <v>1.80463272960917</v>
      </c>
    </row>
    <row r="316" customFormat="false" ht="13.5" hidden="false" customHeight="true" outlineLevel="0" collapsed="false">
      <c r="A316" s="24" t="s">
        <v>324</v>
      </c>
      <c r="B316" s="25" t="n">
        <v>108248.35</v>
      </c>
      <c r="C316" s="25" t="n">
        <v>15230.8</v>
      </c>
      <c r="D316" s="25" t="n">
        <f aca="false">SUM(B316:C316)</f>
        <v>123479.15</v>
      </c>
      <c r="E316" s="26" t="n">
        <v>4163.4</v>
      </c>
      <c r="F316" s="26" t="n">
        <v>0</v>
      </c>
      <c r="G316" s="27" t="n">
        <f aca="false">SUM(E316:F316)</f>
        <v>4163.4</v>
      </c>
      <c r="H316" s="28" t="n">
        <f aca="false">IF(D315&lt;&gt;"",(D316-(D315+G316))/(D315+G316)*100,0)</f>
        <v>-8.09853257404837E-006</v>
      </c>
      <c r="I316" s="5" t="n">
        <f aca="false">1+H316/100</f>
        <v>0.999999919014674</v>
      </c>
      <c r="J316" s="29" t="n">
        <f aca="false">ROUNDUP((PRODUCT($I$11:I316)-1),4)</f>
        <v>1.3659</v>
      </c>
      <c r="K316" s="30" t="n">
        <f aca="false">((1+(ROUNDUP(J316*100,2))/100)^(365.25/(A316-$A$11+1))-1)</f>
        <v>1.79519654495503</v>
      </c>
    </row>
    <row r="317" customFormat="false" ht="13.5" hidden="false" customHeight="true" outlineLevel="0" collapsed="false">
      <c r="A317" s="24" t="s">
        <v>325</v>
      </c>
      <c r="B317" s="25" t="n">
        <v>106747.83</v>
      </c>
      <c r="C317" s="25" t="n">
        <v>15940.8</v>
      </c>
      <c r="D317" s="25" t="n">
        <f aca="false">SUM(B317:C317)</f>
        <v>122688.63</v>
      </c>
      <c r="E317" s="26" t="n">
        <v>0</v>
      </c>
      <c r="F317" s="26" t="n">
        <v>590.4</v>
      </c>
      <c r="G317" s="27" t="n">
        <f aca="false">SUM(E317:F317)</f>
        <v>590.4</v>
      </c>
      <c r="H317" s="28" t="n">
        <f aca="false">IF(D316&lt;&gt;"",(D317-(D316+G317))/(D316+G317)*100,0)</f>
        <v>-1.11302088223903</v>
      </c>
      <c r="I317" s="5" t="n">
        <f aca="false">1+H317/100</f>
        <v>0.98886979117761</v>
      </c>
      <c r="J317" s="29" t="n">
        <f aca="false">ROUNDUP((PRODUCT($I$11:I317)-1),4)</f>
        <v>1.3395</v>
      </c>
      <c r="K317" s="30" t="n">
        <f aca="false">((1+(ROUNDUP(J317*100,2))/100)^(365.25/(A317-$A$11+1))-1)</f>
        <v>1.74890822363227</v>
      </c>
    </row>
    <row r="318" customFormat="false" ht="13.5" hidden="false" customHeight="true" outlineLevel="0" collapsed="false">
      <c r="A318" s="24" t="s">
        <v>326</v>
      </c>
      <c r="B318" s="25" t="n">
        <v>111716.41</v>
      </c>
      <c r="C318" s="25" t="n">
        <v>16478.1</v>
      </c>
      <c r="D318" s="25" t="n">
        <f aca="false">SUM(B318:C318)</f>
        <v>128194.51</v>
      </c>
      <c r="E318" s="26" t="n">
        <v>0</v>
      </c>
      <c r="F318" s="26" t="n">
        <v>0</v>
      </c>
      <c r="G318" s="27" t="n">
        <f aca="false">SUM(E318:F318)</f>
        <v>0</v>
      </c>
      <c r="H318" s="28" t="n">
        <f aca="false">IF(D317&lt;&gt;"",(D318-(D317+G318))/(D317+G318)*100,0)</f>
        <v>4.4876856152033</v>
      </c>
      <c r="I318" s="5" t="n">
        <f aca="false">1+H318/100</f>
        <v>1.04487685615203</v>
      </c>
      <c r="J318" s="29" t="n">
        <f aca="false">ROUNDUP((PRODUCT($I$11:I318)-1),4)</f>
        <v>1.4445</v>
      </c>
      <c r="K318" s="30" t="n">
        <f aca="false">((1+(ROUNDUP(J318*100,2))/100)^(365.25/(A318-$A$11+1))-1)</f>
        <v>1.88632675933672</v>
      </c>
    </row>
    <row r="319" customFormat="false" ht="13.5" hidden="false" customHeight="true" outlineLevel="0" collapsed="false">
      <c r="A319" s="24" t="s">
        <v>327</v>
      </c>
      <c r="B319" s="25" t="n">
        <v>112404.58</v>
      </c>
      <c r="C319" s="25" t="n">
        <v>16310.7</v>
      </c>
      <c r="D319" s="25" t="n">
        <f aca="false">SUM(B319:C319)</f>
        <v>128715.28</v>
      </c>
      <c r="E319" s="26" t="n">
        <v>0</v>
      </c>
      <c r="F319" s="26" t="n">
        <v>0</v>
      </c>
      <c r="G319" s="27" t="n">
        <f aca="false">SUM(E319:F319)</f>
        <v>0</v>
      </c>
      <c r="H319" s="28" t="n">
        <f aca="false">IF(D318&lt;&gt;"",(D319-(D318+G319))/(D318+G319)*100,0)</f>
        <v>0.406234245132642</v>
      </c>
      <c r="I319" s="5" t="n">
        <f aca="false">1+H319/100</f>
        <v>1.00406234245133</v>
      </c>
      <c r="J319" s="29" t="n">
        <f aca="false">ROUNDUP((PRODUCT($I$11:I319)-1),4)</f>
        <v>1.4545</v>
      </c>
      <c r="K319" s="30" t="n">
        <f aca="false">((1+(ROUNDUP(J319*100,2))/100)^(365.25/(A319-$A$11+1))-1)</f>
        <v>1.89035677157484</v>
      </c>
    </row>
    <row r="320" customFormat="false" ht="13.5" hidden="false" customHeight="true" outlineLevel="0" collapsed="false">
      <c r="A320" s="24" t="s">
        <v>328</v>
      </c>
      <c r="B320" s="25" t="n">
        <v>112437.74</v>
      </c>
      <c r="C320" s="25" t="n">
        <v>16367.4</v>
      </c>
      <c r="D320" s="25" t="n">
        <f aca="false">SUM(B320:C320)</f>
        <v>128805.14</v>
      </c>
      <c r="E320" s="26" t="n">
        <v>0</v>
      </c>
      <c r="F320" s="26" t="n">
        <v>0</v>
      </c>
      <c r="G320" s="27" t="n">
        <f aca="false">SUM(E320:F320)</f>
        <v>0</v>
      </c>
      <c r="H320" s="28" t="n">
        <f aca="false">IF(D319&lt;&gt;"",(D320-(D319+G320))/(D319+G320)*100,0)</f>
        <v>0.0698130012225437</v>
      </c>
      <c r="I320" s="5" t="n">
        <f aca="false">1+H320/100</f>
        <v>1.00069813001223</v>
      </c>
      <c r="J320" s="29" t="n">
        <f aca="false">ROUNDUP((PRODUCT($I$11:I320)-1),4)</f>
        <v>1.4562</v>
      </c>
      <c r="K320" s="30" t="n">
        <f aca="false">((1+(ROUNDUP(J320*100,2))/100)^(365.25/(A320-$A$11+1))-1)</f>
        <v>1.88282841775755</v>
      </c>
    </row>
    <row r="321" customFormat="false" ht="13.5" hidden="false" customHeight="true" outlineLevel="0" collapsed="false">
      <c r="A321" s="24" t="s">
        <v>329</v>
      </c>
      <c r="B321" s="25" t="n">
        <v>111320.39</v>
      </c>
      <c r="C321" s="25" t="n">
        <v>16332.3</v>
      </c>
      <c r="D321" s="25" t="n">
        <f aca="false">SUM(B321:C321)</f>
        <v>127652.69</v>
      </c>
      <c r="E321" s="26" t="n">
        <v>0</v>
      </c>
      <c r="F321" s="26" t="n">
        <v>0</v>
      </c>
      <c r="G321" s="27" t="n">
        <f aca="false">SUM(E321:F321)</f>
        <v>0</v>
      </c>
      <c r="H321" s="28" t="n">
        <f aca="false">IF(D320&lt;&gt;"",(D321-(D320+G321))/(D320+G321)*100,0)</f>
        <v>-0.894723611185079</v>
      </c>
      <c r="I321" s="5" t="n">
        <f aca="false">1+H321/100</f>
        <v>0.991052763888149</v>
      </c>
      <c r="J321" s="29" t="n">
        <f aca="false">ROUNDUP((PRODUCT($I$11:I321)-1),4)</f>
        <v>1.4342</v>
      </c>
      <c r="K321" s="30" t="n">
        <f aca="false">((1+(ROUNDUP(J321*100,2))/100)^(365.25/(A321-$A$11+1))-1)</f>
        <v>1.84283203163096</v>
      </c>
    </row>
    <row r="322" customFormat="false" ht="13.5" hidden="false" customHeight="true" outlineLevel="0" collapsed="false">
      <c r="A322" s="24" t="s">
        <v>330</v>
      </c>
      <c r="B322" s="25" t="n">
        <v>111320.39</v>
      </c>
      <c r="C322" s="25" t="n">
        <v>16634.75</v>
      </c>
      <c r="D322" s="25" t="n">
        <f aca="false">SUM(B322:C322)</f>
        <v>127955.14</v>
      </c>
      <c r="E322" s="26" t="n">
        <v>0</v>
      </c>
      <c r="F322" s="26" t="n">
        <v>0</v>
      </c>
      <c r="G322" s="27" t="n">
        <f aca="false">SUM(E322:F322)</f>
        <v>0</v>
      </c>
      <c r="H322" s="28" t="n">
        <f aca="false">IF(D321&lt;&gt;"",(D322-(D321+G322))/(D321+G322)*100,0)</f>
        <v>0.236931944011518</v>
      </c>
      <c r="I322" s="5" t="n">
        <f aca="false">1+H322/100</f>
        <v>1.00236931944012</v>
      </c>
      <c r="J322" s="29" t="n">
        <f aca="false">ROUNDUP((PRODUCT($I$11:I322)-1),4)</f>
        <v>1.44</v>
      </c>
      <c r="K322" s="30" t="n">
        <f aca="false">((1+(ROUNDUP(J322*100,2))/100)^(365.25/(A322-$A$11+1))-1)</f>
        <v>1.84123293294109</v>
      </c>
    </row>
    <row r="323" customFormat="false" ht="13.5" hidden="false" customHeight="true" outlineLevel="0" collapsed="false">
      <c r="A323" s="24" t="s">
        <v>331</v>
      </c>
      <c r="B323" s="25" t="n">
        <v>111320.39</v>
      </c>
      <c r="C323" s="25" t="n">
        <v>16634.75</v>
      </c>
      <c r="D323" s="25" t="n">
        <f aca="false">SUM(B323:C323)</f>
        <v>127955.14</v>
      </c>
      <c r="E323" s="26" t="n">
        <v>0</v>
      </c>
      <c r="F323" s="26" t="n">
        <v>0</v>
      </c>
      <c r="G323" s="27" t="n">
        <f aca="false">SUM(E323:F323)</f>
        <v>0</v>
      </c>
      <c r="H323" s="28" t="n">
        <f aca="false">IF(D322&lt;&gt;"",(D323-(D322+G323))/(D322+G323)*100,0)</f>
        <v>0</v>
      </c>
      <c r="I323" s="5" t="n">
        <f aca="false">1+H323/100</f>
        <v>1</v>
      </c>
      <c r="J323" s="29" t="n">
        <f aca="false">ROUNDUP((PRODUCT($I$11:I323)-1),4)</f>
        <v>1.44</v>
      </c>
      <c r="K323" s="30" t="n">
        <f aca="false">((1+(ROUNDUP(J323*100,2))/100)^(365.25/(A323-$A$11+1))-1)</f>
        <v>1.8317697380928</v>
      </c>
    </row>
    <row r="324" customFormat="false" ht="13.5" hidden="false" customHeight="true" outlineLevel="0" collapsed="false">
      <c r="A324" s="24" t="s">
        <v>332</v>
      </c>
      <c r="B324" s="25" t="n">
        <v>110151.03</v>
      </c>
      <c r="C324" s="25" t="n">
        <v>16387.25</v>
      </c>
      <c r="D324" s="25" t="n">
        <f aca="false">SUM(B324:C324)</f>
        <v>126538.28</v>
      </c>
      <c r="E324" s="26" t="n">
        <v>0</v>
      </c>
      <c r="F324" s="26" t="n">
        <v>0</v>
      </c>
      <c r="G324" s="27" t="n">
        <f aca="false">SUM(E324:F324)</f>
        <v>0</v>
      </c>
      <c r="H324" s="28" t="n">
        <f aca="false">IF(D323&lt;&gt;"",(D324-(D323+G324))/(D323+G324)*100,0)</f>
        <v>-1.10730995253493</v>
      </c>
      <c r="I324" s="5" t="n">
        <f aca="false">1+H324/100</f>
        <v>0.988926900474651</v>
      </c>
      <c r="J324" s="29" t="n">
        <f aca="false">ROUNDUP((PRODUCT($I$11:I324)-1),4)</f>
        <v>1.4129</v>
      </c>
      <c r="K324" s="30" t="n">
        <f aca="false">((1+(ROUNDUP(J324*100,2))/100)^(365.25/(A324-$A$11+1))-1)</f>
        <v>1.78596769399879</v>
      </c>
    </row>
    <row r="325" customFormat="false" ht="13.5" hidden="false" customHeight="true" outlineLevel="0" collapsed="false">
      <c r="A325" s="24" t="s">
        <v>333</v>
      </c>
      <c r="B325" s="25" t="n">
        <v>109778.8</v>
      </c>
      <c r="C325" s="25" t="n">
        <v>16340.5</v>
      </c>
      <c r="D325" s="25" t="n">
        <f aca="false">SUM(B325:C325)</f>
        <v>126119.3</v>
      </c>
      <c r="E325" s="26" t="n">
        <v>0</v>
      </c>
      <c r="F325" s="26" t="n">
        <v>0</v>
      </c>
      <c r="G325" s="27" t="n">
        <f aca="false">SUM(E325:F325)</f>
        <v>0</v>
      </c>
      <c r="H325" s="28" t="n">
        <f aca="false">IF(D324&lt;&gt;"",(D325-(D324+G325))/(D324+G325)*100,0)</f>
        <v>-0.331109289615756</v>
      </c>
      <c r="I325" s="5" t="n">
        <f aca="false">1+H325/100</f>
        <v>0.996688907103842</v>
      </c>
      <c r="J325" s="29" t="n">
        <f aca="false">ROUNDUP((PRODUCT($I$11:I325)-1),4)</f>
        <v>1.405</v>
      </c>
      <c r="K325" s="30" t="n">
        <f aca="false">((1+(ROUNDUP(J325*100,2))/100)^(365.25/(A325-$A$11+1))-1)</f>
        <v>1.76638110907583</v>
      </c>
    </row>
    <row r="326" customFormat="false" ht="13.5" hidden="false" customHeight="true" outlineLevel="0" collapsed="false">
      <c r="A326" s="24" t="s">
        <v>334</v>
      </c>
      <c r="B326" s="25" t="n">
        <v>112215.89</v>
      </c>
      <c r="C326" s="25" t="n">
        <v>16357</v>
      </c>
      <c r="D326" s="25" t="n">
        <f aca="false">SUM(B326:C326)</f>
        <v>128572.89</v>
      </c>
      <c r="E326" s="26" t="n">
        <v>0</v>
      </c>
      <c r="F326" s="26" t="n">
        <v>0</v>
      </c>
      <c r="G326" s="27" t="n">
        <f aca="false">SUM(E326:F326)</f>
        <v>0</v>
      </c>
      <c r="H326" s="28" t="n">
        <f aca="false">IF(D325&lt;&gt;"",(D326-(D325+G326))/(D325+G326)*100,0)</f>
        <v>1.94545164776525</v>
      </c>
      <c r="I326" s="5" t="n">
        <f aca="false">1+H326/100</f>
        <v>1.01945451647765</v>
      </c>
      <c r="J326" s="29" t="n">
        <f aca="false">ROUNDUP((PRODUCT($I$11:I326)-1),4)</f>
        <v>1.4517</v>
      </c>
      <c r="K326" s="30" t="n">
        <f aca="false">((1+(ROUNDUP(J326*100,2))/100)^(365.25/(A326-$A$11+1))-1)</f>
        <v>1.81947037354529</v>
      </c>
    </row>
    <row r="327" customFormat="false" ht="13.5" hidden="false" customHeight="true" outlineLevel="0" collapsed="false">
      <c r="A327" s="24" t="s">
        <v>335</v>
      </c>
      <c r="B327" s="25" t="n">
        <v>114798.08</v>
      </c>
      <c r="C327" s="25" t="n">
        <v>16355.76</v>
      </c>
      <c r="D327" s="25" t="n">
        <f aca="false">SUM(B327:C327)</f>
        <v>131153.84</v>
      </c>
      <c r="E327" s="26" t="n">
        <v>0</v>
      </c>
      <c r="F327" s="26" t="n">
        <v>0</v>
      </c>
      <c r="G327" s="27" t="n">
        <f aca="false">SUM(E327:F327)</f>
        <v>0</v>
      </c>
      <c r="H327" s="28" t="n">
        <f aca="false">IF(D326&lt;&gt;"",(D327-(D326+G327))/(D326+G327)*100,0)</f>
        <v>2.00738273830509</v>
      </c>
      <c r="I327" s="5" t="n">
        <f aca="false">1+H327/100</f>
        <v>1.02007382738305</v>
      </c>
      <c r="J327" s="29" t="n">
        <f aca="false">ROUNDUP((PRODUCT($I$11:I327)-1),4)</f>
        <v>1.501</v>
      </c>
      <c r="K327" s="30" t="n">
        <f aca="false">((1+(ROUNDUP(J327*100,2))/100)^(365.25/(A327-$A$11+1))-1)</f>
        <v>1.87547675323128</v>
      </c>
    </row>
    <row r="328" customFormat="false" ht="13.5" hidden="false" customHeight="true" outlineLevel="0" collapsed="false">
      <c r="A328" s="24" t="s">
        <v>336</v>
      </c>
      <c r="B328" s="25" t="n">
        <v>112728.99</v>
      </c>
      <c r="C328" s="25" t="n">
        <v>16322.64</v>
      </c>
      <c r="D328" s="25" t="n">
        <f aca="false">SUM(B328:C328)</f>
        <v>129051.63</v>
      </c>
      <c r="E328" s="26" t="n">
        <v>0</v>
      </c>
      <c r="F328" s="26" t="n">
        <v>0</v>
      </c>
      <c r="G328" s="27" t="n">
        <f aca="false">SUM(E328:F328)</f>
        <v>0</v>
      </c>
      <c r="H328" s="28" t="n">
        <f aca="false">IF(D327&lt;&gt;"",(D328-(D327+G328))/(D327+G328)*100,0)</f>
        <v>-1.60285813972354</v>
      </c>
      <c r="I328" s="5" t="n">
        <f aca="false">1+H328/100</f>
        <v>0.983971418602765</v>
      </c>
      <c r="J328" s="29" t="n">
        <f aca="false">ROUNDUP((PRODUCT($I$11:I328)-1),4)</f>
        <v>1.4609</v>
      </c>
      <c r="K328" s="30" t="n">
        <f aca="false">((1+(ROUNDUP(J328*100,2))/100)^(365.25/(A328-$A$11+1))-1)</f>
        <v>1.81322602473352</v>
      </c>
    </row>
    <row r="329" customFormat="false" ht="13.5" hidden="false" customHeight="true" outlineLevel="0" collapsed="false">
      <c r="A329" s="24" t="s">
        <v>337</v>
      </c>
      <c r="B329" s="25" t="n">
        <v>112728.99</v>
      </c>
      <c r="C329" s="25" t="n">
        <v>16322.64</v>
      </c>
      <c r="D329" s="25" t="n">
        <f aca="false">SUM(B329:C329)</f>
        <v>129051.63</v>
      </c>
      <c r="E329" s="26" t="n">
        <v>0</v>
      </c>
      <c r="F329" s="26" t="n">
        <v>0</v>
      </c>
      <c r="G329" s="27" t="n">
        <f aca="false">SUM(E329:F329)</f>
        <v>0</v>
      </c>
      <c r="H329" s="28" t="n">
        <f aca="false">IF(D328&lt;&gt;"",(D329-(D328+G329))/(D328+G329)*100,0)</f>
        <v>0</v>
      </c>
      <c r="I329" s="5" t="n">
        <f aca="false">1+H329/100</f>
        <v>1</v>
      </c>
      <c r="J329" s="29" t="n">
        <f aca="false">ROUNDUP((PRODUCT($I$11:I329)-1),4)</f>
        <v>1.4609</v>
      </c>
      <c r="K329" s="30" t="n">
        <f aca="false">((1+(ROUNDUP(J329*100,2))/100)^(365.25/(A329-$A$11+1))-1)</f>
        <v>1.80411913747434</v>
      </c>
    </row>
    <row r="330" customFormat="false" ht="13.5" hidden="false" customHeight="true" outlineLevel="0" collapsed="false">
      <c r="A330" s="24" t="s">
        <v>338</v>
      </c>
      <c r="B330" s="25" t="n">
        <v>112728.99</v>
      </c>
      <c r="C330" s="25" t="n">
        <v>16322.64</v>
      </c>
      <c r="D330" s="25" t="n">
        <f aca="false">SUM(B330:C330)</f>
        <v>129051.63</v>
      </c>
      <c r="E330" s="26" t="n">
        <v>0</v>
      </c>
      <c r="F330" s="26" t="n">
        <v>0</v>
      </c>
      <c r="G330" s="27" t="n">
        <f aca="false">SUM(E330:F330)</f>
        <v>0</v>
      </c>
      <c r="H330" s="28" t="n">
        <f aca="false">IF(D329&lt;&gt;"",(D330-(D329+G330))/(D329+G330)*100,0)</f>
        <v>0</v>
      </c>
      <c r="I330" s="5" t="n">
        <f aca="false">1+H330/100</f>
        <v>1</v>
      </c>
      <c r="J330" s="29" t="n">
        <f aca="false">ROUNDUP((PRODUCT($I$11:I330)-1),4)</f>
        <v>1.4609</v>
      </c>
      <c r="K330" s="30" t="n">
        <f aca="false">((1+(ROUNDUP(J330*100,2))/100)^(365.25/(A330-$A$11+1))-1)</f>
        <v>1.79509837318395</v>
      </c>
    </row>
    <row r="331" customFormat="false" ht="13.5" hidden="false" customHeight="true" outlineLevel="0" collapsed="false">
      <c r="A331" s="24" t="s">
        <v>339</v>
      </c>
      <c r="B331" s="25" t="n">
        <v>114672.21</v>
      </c>
      <c r="C331" s="25" t="n">
        <v>16816.68</v>
      </c>
      <c r="D331" s="25" t="n">
        <f aca="false">SUM(B331:C331)</f>
        <v>131488.89</v>
      </c>
      <c r="E331" s="26" t="n">
        <v>0</v>
      </c>
      <c r="F331" s="26" t="n">
        <v>0</v>
      </c>
      <c r="G331" s="27" t="n">
        <f aca="false">SUM(E331:F331)</f>
        <v>0</v>
      </c>
      <c r="H331" s="28" t="n">
        <f aca="false">IF(D330&lt;&gt;"",(D331-(D330+G331))/(D330+G331)*100,0)</f>
        <v>1.88859296081732</v>
      </c>
      <c r="I331" s="5" t="n">
        <f aca="false">1+H331/100</f>
        <v>1.01888592960817</v>
      </c>
      <c r="J331" s="29" t="n">
        <f aca="false">ROUNDUP((PRODUCT($I$11:I331)-1),4)</f>
        <v>1.5073</v>
      </c>
      <c r="K331" s="30" t="n">
        <f aca="false">((1+(ROUNDUP(J331*100,2))/100)^(365.25/(A331-$A$11+1))-1)</f>
        <v>1.84601428602061</v>
      </c>
    </row>
    <row r="332" customFormat="false" ht="13.5" hidden="false" customHeight="true" outlineLevel="0" collapsed="false">
      <c r="A332" s="24" t="s">
        <v>340</v>
      </c>
      <c r="B332" s="25" t="n">
        <v>116240.92</v>
      </c>
      <c r="C332" s="25" t="n">
        <v>16933.01</v>
      </c>
      <c r="D332" s="25" t="n">
        <f aca="false">SUM(B332:C332)</f>
        <v>133173.93</v>
      </c>
      <c r="E332" s="26" t="n">
        <v>0</v>
      </c>
      <c r="F332" s="26" t="n">
        <v>0</v>
      </c>
      <c r="G332" s="27" t="n">
        <f aca="false">SUM(E332:F332)</f>
        <v>0</v>
      </c>
      <c r="H332" s="28" t="n">
        <f aca="false">IF(D331&lt;&gt;"",(D332-(D331+G332))/(D331+G332)*100,0)</f>
        <v>1.28150750987401</v>
      </c>
      <c r="I332" s="5" t="n">
        <f aca="false">1+H332/100</f>
        <v>1.01281507509874</v>
      </c>
      <c r="J332" s="29" t="n">
        <f aca="false">ROUNDUP((PRODUCT($I$11:I332)-1),4)</f>
        <v>1.5395</v>
      </c>
      <c r="K332" s="30" t="n">
        <f aca="false">((1+(ROUNDUP(J332*100,2))/100)^(365.25/(A332-$A$11+1))-1)</f>
        <v>1.8781451369685</v>
      </c>
    </row>
    <row r="333" customFormat="false" ht="13.5" hidden="false" customHeight="true" outlineLevel="0" collapsed="false">
      <c r="A333" s="24" t="s">
        <v>341</v>
      </c>
      <c r="B333" s="25" t="n">
        <v>116687.54</v>
      </c>
      <c r="C333" s="25" t="n">
        <v>16453.8</v>
      </c>
      <c r="D333" s="25" t="n">
        <f aca="false">SUM(B333:C333)</f>
        <v>133141.34</v>
      </c>
      <c r="E333" s="26" t="n">
        <v>0</v>
      </c>
      <c r="F333" s="26" t="n">
        <v>0</v>
      </c>
      <c r="G333" s="27" t="n">
        <f aca="false">SUM(E333:F333)</f>
        <v>0</v>
      </c>
      <c r="H333" s="28" t="n">
        <f aca="false">IF(D332&lt;&gt;"",(D333-(D332+G333))/(D332+G333)*100,0)</f>
        <v>-0.0244717565968028</v>
      </c>
      <c r="I333" s="5" t="n">
        <f aca="false">1+H333/100</f>
        <v>0.999755282434032</v>
      </c>
      <c r="J333" s="29" t="n">
        <f aca="false">ROUNDUP((PRODUCT($I$11:I333)-1),4)</f>
        <v>1.5389</v>
      </c>
      <c r="K333" s="30" t="n">
        <f aca="false">((1+(ROUNDUP(J333*100,2))/100)^(365.25/(A333-$A$11+1))-1)</f>
        <v>1.86797422502743</v>
      </c>
    </row>
    <row r="334" customFormat="false" ht="13.5" hidden="false" customHeight="true" outlineLevel="0" collapsed="false">
      <c r="A334" s="24" t="s">
        <v>342</v>
      </c>
      <c r="B334" s="25" t="n">
        <v>115770.35</v>
      </c>
      <c r="C334" s="25" t="n">
        <v>16462.11</v>
      </c>
      <c r="D334" s="25" t="n">
        <f aca="false">SUM(B334:C334)</f>
        <v>132232.46</v>
      </c>
      <c r="E334" s="26" t="n">
        <v>0</v>
      </c>
      <c r="F334" s="26" t="n">
        <v>0</v>
      </c>
      <c r="G334" s="27" t="n">
        <f aca="false">SUM(E334:F334)</f>
        <v>0</v>
      </c>
      <c r="H334" s="28" t="n">
        <f aca="false">IF(D333&lt;&gt;"",(D334-(D333+G334))/(D333+G334)*100,0)</f>
        <v>-0.682642971747149</v>
      </c>
      <c r="I334" s="5" t="n">
        <f aca="false">1+H334/100</f>
        <v>0.993173570282528</v>
      </c>
      <c r="J334" s="29" t="n">
        <f aca="false">ROUNDUP((PRODUCT($I$11:I334)-1),4)</f>
        <v>1.5215</v>
      </c>
      <c r="K334" s="30" t="n">
        <f aca="false">((1+(ROUNDUP(J334*100,2))/100)^(365.25/(A334-$A$11+1))-1)</f>
        <v>1.83658701301721</v>
      </c>
    </row>
    <row r="335" customFormat="false" ht="13.5" hidden="false" customHeight="true" outlineLevel="0" collapsed="false">
      <c r="A335" s="24" t="s">
        <v>343</v>
      </c>
      <c r="B335" s="25" t="n">
        <v>117035.93</v>
      </c>
      <c r="C335" s="25" t="n">
        <v>16412.25</v>
      </c>
      <c r="D335" s="25" t="n">
        <f aca="false">SUM(B335:C335)</f>
        <v>133448.18</v>
      </c>
      <c r="E335" s="26" t="n">
        <v>0</v>
      </c>
      <c r="F335" s="26" t="n">
        <v>0</v>
      </c>
      <c r="G335" s="27" t="n">
        <f aca="false">SUM(E335:F335)</f>
        <v>0</v>
      </c>
      <c r="H335" s="28" t="n">
        <f aca="false">IF(D334&lt;&gt;"",(D335-(D334+G335))/(D334+G335)*100,0)</f>
        <v>0.919380914489507</v>
      </c>
      <c r="I335" s="5" t="n">
        <f aca="false">1+H335/100</f>
        <v>1.0091938091449</v>
      </c>
      <c r="J335" s="29" t="n">
        <f aca="false">ROUNDUP((PRODUCT($I$11:I335)-1),4)</f>
        <v>1.5447</v>
      </c>
      <c r="K335" s="30" t="n">
        <f aca="false">((1+(ROUNDUP(J335*100,2))/100)^(365.25/(A335-$A$11+1))-1)</f>
        <v>1.85675582317208</v>
      </c>
    </row>
    <row r="336" customFormat="false" ht="13.5" hidden="false" customHeight="true" outlineLevel="0" collapsed="false">
      <c r="A336" s="24" t="s">
        <v>344</v>
      </c>
      <c r="B336" s="25" t="n">
        <v>118122.95</v>
      </c>
      <c r="C336" s="25" t="n">
        <v>16412.25</v>
      </c>
      <c r="D336" s="25" t="n">
        <f aca="false">SUM(B336:C336)</f>
        <v>134535.2</v>
      </c>
      <c r="E336" s="26" t="n">
        <v>0</v>
      </c>
      <c r="F336" s="26" t="n">
        <v>0</v>
      </c>
      <c r="G336" s="27" t="n">
        <f aca="false">SUM(E336:F336)</f>
        <v>0</v>
      </c>
      <c r="H336" s="28" t="n">
        <f aca="false">IF(D335&lt;&gt;"",(D336-(D335+G336))/(D335+G336)*100,0)</f>
        <v>0.814563375836237</v>
      </c>
      <c r="I336" s="5" t="n">
        <f aca="false">1+H336/100</f>
        <v>1.00814563375836</v>
      </c>
      <c r="J336" s="29" t="n">
        <f aca="false">ROUNDUP((PRODUCT($I$11:I336)-1),4)</f>
        <v>1.5654</v>
      </c>
      <c r="K336" s="30" t="n">
        <f aca="false">((1+(ROUNDUP(J336*100,2))/100)^(365.25/(A336-$A$11+1))-1)</f>
        <v>1.8735374480987</v>
      </c>
    </row>
    <row r="337" customFormat="false" ht="13.5" hidden="false" customHeight="true" outlineLevel="0" collapsed="false">
      <c r="A337" s="24" t="s">
        <v>345</v>
      </c>
      <c r="B337" s="25" t="n">
        <v>118122.95</v>
      </c>
      <c r="C337" s="25" t="n">
        <v>16649.25</v>
      </c>
      <c r="D337" s="25" t="n">
        <f aca="false">SUM(B337:C337)</f>
        <v>134772.2</v>
      </c>
      <c r="E337" s="26" t="n">
        <v>0</v>
      </c>
      <c r="F337" s="26" t="n">
        <v>0</v>
      </c>
      <c r="G337" s="27" t="n">
        <f aca="false">SUM(E337:F337)</f>
        <v>0</v>
      </c>
      <c r="H337" s="28" t="n">
        <f aca="false">IF(D336&lt;&gt;"",(D337-(D336+G337))/(D336+G337)*100,0)</f>
        <v>0.17616207505545</v>
      </c>
      <c r="I337" s="5" t="n">
        <f aca="false">1+H337/100</f>
        <v>1.00176162075055</v>
      </c>
      <c r="J337" s="29" t="n">
        <f aca="false">ROUNDUP((PRODUCT($I$11:I337)-1),4)</f>
        <v>1.57</v>
      </c>
      <c r="K337" s="30" t="n">
        <f aca="false">((1+(ROUNDUP(J337*100,2))/100)^(365.25/(A337-$A$11+1))-1)</f>
        <v>1.87001400634104</v>
      </c>
    </row>
    <row r="338" customFormat="false" ht="13.5" hidden="false" customHeight="true" outlineLevel="0" collapsed="false">
      <c r="A338" s="24" t="s">
        <v>346</v>
      </c>
      <c r="B338" s="25" t="n">
        <v>121538.06</v>
      </c>
      <c r="C338" s="25" t="n">
        <v>16421.64</v>
      </c>
      <c r="D338" s="25" t="n">
        <f aca="false">SUM(B338:C338)</f>
        <v>137959.7</v>
      </c>
      <c r="E338" s="26" t="n">
        <v>0</v>
      </c>
      <c r="F338" s="26" t="n">
        <v>0</v>
      </c>
      <c r="G338" s="27" t="n">
        <f aca="false">SUM(E338:F338)</f>
        <v>0</v>
      </c>
      <c r="H338" s="28" t="n">
        <f aca="false">IF(D337&lt;&gt;"",(D338-(D337+G338))/(D337+G338)*100,0)</f>
        <v>2.36510200174813</v>
      </c>
      <c r="I338" s="5" t="n">
        <f aca="false">1+H338/100</f>
        <v>1.02365102001748</v>
      </c>
      <c r="J338" s="29" t="n">
        <f aca="false">ROUNDUP((PRODUCT($I$11:I338)-1),4)</f>
        <v>1.6307</v>
      </c>
      <c r="K338" s="30" t="n">
        <f aca="false">((1+(ROUNDUP(J338*100,2))/100)^(365.25/(A338-$A$11+1))-1)</f>
        <v>1.93614565237751</v>
      </c>
    </row>
    <row r="339" customFormat="false" ht="13.5" hidden="false" customHeight="true" outlineLevel="0" collapsed="false">
      <c r="A339" s="24" t="s">
        <v>347</v>
      </c>
      <c r="B339" s="25" t="n">
        <v>122316.06</v>
      </c>
      <c r="C339" s="25" t="n">
        <v>16668.92</v>
      </c>
      <c r="D339" s="25" t="n">
        <f aca="false">SUM(B339:C339)</f>
        <v>138984.98</v>
      </c>
      <c r="E339" s="26" t="n">
        <v>0</v>
      </c>
      <c r="F339" s="26" t="n">
        <v>0</v>
      </c>
      <c r="G339" s="27" t="n">
        <f aca="false">SUM(E339:F339)</f>
        <v>0</v>
      </c>
      <c r="H339" s="28" t="n">
        <f aca="false">IF(D338&lt;&gt;"",(D339-(D338+G339))/(D338+G339)*100,0)</f>
        <v>0.743173549956958</v>
      </c>
      <c r="I339" s="5" t="n">
        <f aca="false">1+H339/100</f>
        <v>1.00743173549957</v>
      </c>
      <c r="J339" s="29" t="n">
        <f aca="false">ROUNDUP((PRODUCT($I$11:I339)-1),4)</f>
        <v>1.6503</v>
      </c>
      <c r="K339" s="30" t="n">
        <f aca="false">((1+(ROUNDUP(J339*100,2))/100)^(365.25/(A339-$A$11+1))-1)</f>
        <v>1.95076543311748</v>
      </c>
    </row>
    <row r="340" customFormat="false" ht="13.5" hidden="false" customHeight="true" outlineLevel="0" collapsed="false">
      <c r="A340" s="24" t="s">
        <v>348</v>
      </c>
      <c r="B340" s="25" t="n">
        <v>119585.77</v>
      </c>
      <c r="C340" s="25" t="n">
        <v>17008.93</v>
      </c>
      <c r="D340" s="25" t="n">
        <f aca="false">SUM(B340:C340)</f>
        <v>136594.7</v>
      </c>
      <c r="E340" s="26" t="n">
        <v>0</v>
      </c>
      <c r="F340" s="26" t="n">
        <v>0</v>
      </c>
      <c r="G340" s="27" t="n">
        <f aca="false">SUM(E340:F340)</f>
        <v>0</v>
      </c>
      <c r="H340" s="28" t="n">
        <f aca="false">IF(D339&lt;&gt;"",(D340-(D339+G340))/(D339+G340)*100,0)</f>
        <v>-1.71981173793022</v>
      </c>
      <c r="I340" s="5" t="n">
        <f aca="false">1+H340/100</f>
        <v>0.982801882620698</v>
      </c>
      <c r="J340" s="29" t="n">
        <f aca="false">ROUNDUP((PRODUCT($I$11:I340)-1),4)</f>
        <v>1.6047</v>
      </c>
      <c r="K340" s="30" t="n">
        <f aca="false">((1+(ROUNDUP(J340*100,2))/100)^(365.25/(A340-$A$11+1))-1)</f>
        <v>1.88514864138892</v>
      </c>
    </row>
    <row r="341" customFormat="false" ht="13.5" hidden="false" customHeight="true" outlineLevel="0" collapsed="false">
      <c r="A341" s="24" t="s">
        <v>349</v>
      </c>
      <c r="B341" s="25" t="n">
        <v>118925.23</v>
      </c>
      <c r="C341" s="25" t="n">
        <v>17034.22</v>
      </c>
      <c r="D341" s="25" t="n">
        <f aca="false">SUM(B341:C341)</f>
        <v>135959.45</v>
      </c>
      <c r="E341" s="26" t="n">
        <v>0</v>
      </c>
      <c r="F341" s="26" t="n">
        <v>0</v>
      </c>
      <c r="G341" s="27" t="n">
        <f aca="false">SUM(E341:F341)</f>
        <v>0</v>
      </c>
      <c r="H341" s="28" t="n">
        <f aca="false">IF(D340&lt;&gt;"",(D341-(D340+G341))/(D340+G341)*100,0)</f>
        <v>-0.465061967997294</v>
      </c>
      <c r="I341" s="5" t="n">
        <f aca="false">1+H341/100</f>
        <v>0.995349380320027</v>
      </c>
      <c r="J341" s="29" t="n">
        <f aca="false">ROUNDUP((PRODUCT($I$11:I341)-1),4)</f>
        <v>1.5926</v>
      </c>
      <c r="K341" s="30" t="n">
        <f aca="false">((1+(ROUNDUP(J341*100,2))/100)^(365.25/(A341-$A$11+1))-1)</f>
        <v>1.86118881117344</v>
      </c>
    </row>
    <row r="342" customFormat="false" ht="13.5" hidden="false" customHeight="true" outlineLevel="0" collapsed="false">
      <c r="A342" s="24" t="s">
        <v>350</v>
      </c>
      <c r="B342" s="25" t="n">
        <v>123087.36</v>
      </c>
      <c r="C342" s="25" t="n">
        <v>16829.09</v>
      </c>
      <c r="D342" s="25" t="n">
        <f aca="false">SUM(B342:C342)</f>
        <v>139916.45</v>
      </c>
      <c r="E342" s="26" t="n">
        <v>0</v>
      </c>
      <c r="F342" s="26" t="n">
        <v>0</v>
      </c>
      <c r="G342" s="27" t="n">
        <f aca="false">SUM(E342:F342)</f>
        <v>0</v>
      </c>
      <c r="H342" s="28" t="n">
        <f aca="false">IF(D341&lt;&gt;"",(D342-(D341+G342))/(D341+G342)*100,0)</f>
        <v>2.91042660146095</v>
      </c>
      <c r="I342" s="5" t="n">
        <f aca="false">1+H342/100</f>
        <v>1.02910426601461</v>
      </c>
      <c r="J342" s="29" t="n">
        <f aca="false">ROUNDUP((PRODUCT($I$11:I342)-1),4)</f>
        <v>1.668</v>
      </c>
      <c r="K342" s="30" t="n">
        <f aca="false">((1+(ROUNDUP(J342*100,2))/100)^(365.25/(A342-$A$11+1))-1)</f>
        <v>1.94353085364574</v>
      </c>
    </row>
    <row r="343" customFormat="false" ht="13.5" hidden="false" customHeight="true" outlineLevel="0" collapsed="false">
      <c r="A343" s="24" t="s">
        <v>351</v>
      </c>
      <c r="B343" s="25" t="n">
        <v>123087.36</v>
      </c>
      <c r="C343" s="25" t="n">
        <v>16829.09</v>
      </c>
      <c r="D343" s="25" t="n">
        <f aca="false">SUM(B343:C343)</f>
        <v>139916.45</v>
      </c>
      <c r="E343" s="26" t="n">
        <v>0</v>
      </c>
      <c r="F343" s="26" t="n">
        <v>0</v>
      </c>
      <c r="G343" s="27" t="n">
        <f aca="false">SUM(E343:F343)</f>
        <v>0</v>
      </c>
      <c r="H343" s="28" t="n">
        <f aca="false">IF(D342&lt;&gt;"",(D343-(D342+G343))/(D342+G343)*100,0)</f>
        <v>0</v>
      </c>
      <c r="I343" s="5" t="n">
        <f aca="false">1+H343/100</f>
        <v>1</v>
      </c>
      <c r="J343" s="29" t="n">
        <f aca="false">ROUNDUP((PRODUCT($I$11:I343)-1),4)</f>
        <v>1.668</v>
      </c>
      <c r="K343" s="30" t="n">
        <f aca="false">((1+(ROUNDUP(J343*100,2))/100)^(365.25/(A343-$A$11+1))-1)</f>
        <v>1.93400316902545</v>
      </c>
    </row>
    <row r="344" customFormat="false" ht="13.5" hidden="false" customHeight="true" outlineLevel="0" collapsed="false">
      <c r="A344" s="24" t="s">
        <v>352</v>
      </c>
      <c r="B344" s="25" t="n">
        <v>123087.36</v>
      </c>
      <c r="C344" s="25" t="n">
        <v>16829.09</v>
      </c>
      <c r="D344" s="25" t="n">
        <f aca="false">SUM(B344:C344)</f>
        <v>139916.45</v>
      </c>
      <c r="E344" s="26" t="n">
        <v>0</v>
      </c>
      <c r="F344" s="26" t="n">
        <v>0</v>
      </c>
      <c r="G344" s="27" t="n">
        <f aca="false">SUM(E344:F344)</f>
        <v>0</v>
      </c>
      <c r="H344" s="28" t="n">
        <f aca="false">IF(D343&lt;&gt;"",(D344-(D343+G344))/(D343+G344)*100,0)</f>
        <v>0</v>
      </c>
      <c r="I344" s="5" t="n">
        <f aca="false">1+H344/100</f>
        <v>1</v>
      </c>
      <c r="J344" s="29" t="n">
        <f aca="false">ROUNDUP((PRODUCT($I$11:I344)-1),4)</f>
        <v>1.668</v>
      </c>
      <c r="K344" s="30" t="n">
        <f aca="false">((1+(ROUNDUP(J344*100,2))/100)^(365.25/(A344-$A$11+1))-1)</f>
        <v>1.92456309957522</v>
      </c>
    </row>
    <row r="345" customFormat="false" ht="13.5" hidden="false" customHeight="true" outlineLevel="0" collapsed="false">
      <c r="A345" s="24" t="s">
        <v>353</v>
      </c>
      <c r="B345" s="25" t="n">
        <v>124414.16</v>
      </c>
      <c r="C345" s="25" t="n">
        <v>16933.06</v>
      </c>
      <c r="D345" s="25" t="n">
        <f aca="false">SUM(B345:C345)</f>
        <v>141347.22</v>
      </c>
      <c r="E345" s="26" t="n">
        <v>0</v>
      </c>
      <c r="F345" s="26" t="n">
        <v>0</v>
      </c>
      <c r="G345" s="27" t="n">
        <f aca="false">SUM(E345:F345)</f>
        <v>0</v>
      </c>
      <c r="H345" s="28" t="n">
        <f aca="false">IF(D344&lt;&gt;"",(D345-(D344+G345))/(D344+G345)*100,0)</f>
        <v>1.02258883783857</v>
      </c>
      <c r="I345" s="5" t="n">
        <f aca="false">1+H345/100</f>
        <v>1.01022588837839</v>
      </c>
      <c r="J345" s="29" t="n">
        <f aca="false">ROUNDUP((PRODUCT($I$11:I345)-1),4)</f>
        <v>1.6953</v>
      </c>
      <c r="K345" s="30" t="n">
        <f aca="false">((1+(ROUNDUP(J345*100,2))/100)^(365.25/(A345-$A$11+1))-1)</f>
        <v>1.94774757495383</v>
      </c>
    </row>
    <row r="346" customFormat="false" ht="13.5" hidden="false" customHeight="true" outlineLevel="0" collapsed="false">
      <c r="A346" s="24" t="s">
        <v>354</v>
      </c>
      <c r="B346" s="25" t="n">
        <v>123569.21</v>
      </c>
      <c r="C346" s="25" t="n">
        <v>17146.62</v>
      </c>
      <c r="D346" s="25" t="n">
        <f aca="false">SUM(B346:C346)</f>
        <v>140715.83</v>
      </c>
      <c r="E346" s="26" t="n">
        <v>0</v>
      </c>
      <c r="F346" s="26" t="n">
        <v>0</v>
      </c>
      <c r="G346" s="27" t="n">
        <f aca="false">SUM(E346:F346)</f>
        <v>0</v>
      </c>
      <c r="H346" s="28" t="n">
        <f aca="false">IF(D345&lt;&gt;"",(D346-(D345+G346))/(D345+G346)*100,0)</f>
        <v>-0.446694317723394</v>
      </c>
      <c r="I346" s="5" t="n">
        <f aca="false">1+H346/100</f>
        <v>0.995533056822766</v>
      </c>
      <c r="J346" s="29" t="n">
        <f aca="false">ROUNDUP((PRODUCT($I$11:I346)-1),4)</f>
        <v>1.6833</v>
      </c>
      <c r="K346" s="30" t="n">
        <f aca="false">((1+(ROUNDUP(J346*100,2))/100)^(365.25/(A346-$A$11+1))-1)</f>
        <v>1.92406093113376</v>
      </c>
    </row>
    <row r="347" customFormat="false" ht="13.5" hidden="false" customHeight="true" outlineLevel="0" collapsed="false">
      <c r="A347" s="24" t="s">
        <v>355</v>
      </c>
      <c r="B347" s="25" t="n">
        <v>123789.87</v>
      </c>
      <c r="C347" s="25" t="n">
        <v>17048.27</v>
      </c>
      <c r="D347" s="25" t="n">
        <f aca="false">SUM(B347:C347)</f>
        <v>140838.14</v>
      </c>
      <c r="E347" s="26" t="n">
        <v>4394.91</v>
      </c>
      <c r="F347" s="26" t="n">
        <v>0</v>
      </c>
      <c r="G347" s="27" t="n">
        <f aca="false">SUM(E347:F347)</f>
        <v>4394.91</v>
      </c>
      <c r="H347" s="28" t="n">
        <f aca="false">IF(D346&lt;&gt;"",(D347-(D346+G347))/(D346+G347)*100,0)</f>
        <v>-2.94437200168646</v>
      </c>
      <c r="I347" s="5" t="n">
        <f aca="false">1+H347/100</f>
        <v>0.970556279983135</v>
      </c>
      <c r="J347" s="29" t="n">
        <f aca="false">ROUNDUP((PRODUCT($I$11:I347)-1),4)</f>
        <v>1.6043</v>
      </c>
      <c r="K347" s="30" t="n">
        <f aca="false">((1+(ROUNDUP(J347*100,2))/100)^(365.25/(A347-$A$11+1))-1)</f>
        <v>1.82187331456081</v>
      </c>
    </row>
    <row r="348" customFormat="false" ht="13.5" hidden="false" customHeight="true" outlineLevel="0" collapsed="false">
      <c r="A348" s="24" t="s">
        <v>356</v>
      </c>
      <c r="B348" s="25" t="n">
        <v>123371.15</v>
      </c>
      <c r="C348" s="25" t="n">
        <v>17349.42</v>
      </c>
      <c r="D348" s="25" t="n">
        <f aca="false">SUM(B348:C348)</f>
        <v>140720.57</v>
      </c>
      <c r="E348" s="26" t="n">
        <v>0</v>
      </c>
      <c r="F348" s="26" t="n">
        <v>596.2</v>
      </c>
      <c r="G348" s="27" t="n">
        <f aca="false">SUM(E348:F348)</f>
        <v>596.2</v>
      </c>
      <c r="H348" s="28" t="n">
        <f aca="false">IF(D347&lt;&gt;"",(D348-(D347+G348))/(D347+G348)*100,0)</f>
        <v>-0.504665274359812</v>
      </c>
      <c r="I348" s="5" t="n">
        <f aca="false">1+H348/100</f>
        <v>0.994953347256402</v>
      </c>
      <c r="J348" s="29" t="n">
        <f aca="false">ROUNDUP((PRODUCT($I$11:I348)-1),4)</f>
        <v>1.5911</v>
      </c>
      <c r="K348" s="30" t="n">
        <f aca="false">((1+(ROUNDUP(J348*100,2))/100)^(365.25/(A348-$A$11+1))-1)</f>
        <v>1.79782023413944</v>
      </c>
    </row>
    <row r="349" customFormat="false" ht="13.5" hidden="false" customHeight="true" outlineLevel="0" collapsed="false">
      <c r="A349" s="24" t="s">
        <v>357</v>
      </c>
      <c r="B349" s="25" t="n">
        <v>121586.56</v>
      </c>
      <c r="C349" s="25" t="n">
        <v>18009.99</v>
      </c>
      <c r="D349" s="25" t="n">
        <f aca="false">SUM(B349:C349)</f>
        <v>139596.55</v>
      </c>
      <c r="E349" s="26" t="n">
        <v>0</v>
      </c>
      <c r="F349" s="26" t="n">
        <v>0</v>
      </c>
      <c r="G349" s="27" t="n">
        <f aca="false">SUM(E349:F349)</f>
        <v>0</v>
      </c>
      <c r="H349" s="28" t="n">
        <f aca="false">IF(D348&lt;&gt;"",(D349-(D348+G349))/(D348+G349)*100,0)</f>
        <v>-0.798760266533897</v>
      </c>
      <c r="I349" s="5" t="n">
        <f aca="false">1+H349/100</f>
        <v>0.992012397334661</v>
      </c>
      <c r="J349" s="29" t="n">
        <f aca="false">ROUNDUP((PRODUCT($I$11:I349)-1),4)</f>
        <v>1.5704</v>
      </c>
      <c r="K349" s="30" t="n">
        <f aca="false">((1+(ROUNDUP(J349*100,2))/100)^(365.25/(A349-$A$11+1))-1)</f>
        <v>1.76534012525718</v>
      </c>
    </row>
    <row r="350" customFormat="false" ht="13.5" hidden="false" customHeight="true" outlineLevel="0" collapsed="false">
      <c r="A350" s="24" t="s">
        <v>358</v>
      </c>
      <c r="B350" s="25" t="n">
        <v>121586.56</v>
      </c>
      <c r="C350" s="25" t="n">
        <v>18009.99</v>
      </c>
      <c r="D350" s="25" t="n">
        <f aca="false">SUM(B350:C350)</f>
        <v>139596.55</v>
      </c>
      <c r="E350" s="26" t="n">
        <v>0</v>
      </c>
      <c r="F350" s="26" t="n">
        <v>0</v>
      </c>
      <c r="G350" s="27" t="n">
        <f aca="false">SUM(E350:F350)</f>
        <v>0</v>
      </c>
      <c r="H350" s="28" t="n">
        <f aca="false">IF(D349&lt;&gt;"",(D350-(D349+G350))/(D349+G350)*100,0)</f>
        <v>0</v>
      </c>
      <c r="I350" s="5" t="n">
        <f aca="false">1+H350/100</f>
        <v>1</v>
      </c>
      <c r="J350" s="29" t="n">
        <f aca="false">ROUNDUP((PRODUCT($I$11:I350)-1),4)</f>
        <v>1.5704</v>
      </c>
      <c r="K350" s="30" t="n">
        <f aca="false">((1+(ROUNDUP(J350*100,2))/100)^(365.25/(A350-$A$11+1))-1)</f>
        <v>1.75707953660092</v>
      </c>
    </row>
    <row r="351" customFormat="false" ht="13.5" hidden="false" customHeight="true" outlineLevel="0" collapsed="false">
      <c r="A351" s="24" t="s">
        <v>359</v>
      </c>
      <c r="B351" s="25" t="n">
        <v>121586.56</v>
      </c>
      <c r="C351" s="25" t="n">
        <v>18009.99</v>
      </c>
      <c r="D351" s="25" t="n">
        <f aca="false">SUM(B351:C351)</f>
        <v>139596.55</v>
      </c>
      <c r="E351" s="26" t="n">
        <v>0</v>
      </c>
      <c r="F351" s="26" t="n">
        <v>0</v>
      </c>
      <c r="G351" s="27" t="n">
        <f aca="false">SUM(E351:F351)</f>
        <v>0</v>
      </c>
      <c r="H351" s="28" t="n">
        <f aca="false">IF(D350&lt;&gt;"",(D351-(D350+G351))/(D350+G351)*100,0)</f>
        <v>0</v>
      </c>
      <c r="I351" s="5" t="n">
        <f aca="false">1+H351/100</f>
        <v>1</v>
      </c>
      <c r="J351" s="29" t="n">
        <f aca="false">ROUNDUP((PRODUCT($I$11:I351)-1),4)</f>
        <v>1.5704</v>
      </c>
      <c r="K351" s="30" t="n">
        <f aca="false">((1+(ROUNDUP(J351*100,2))/100)^(365.25/(A351-$A$11+1))-1)</f>
        <v>1.7488918565469</v>
      </c>
    </row>
    <row r="352" customFormat="false" ht="13.5" hidden="false" customHeight="true" outlineLevel="0" collapsed="false">
      <c r="A352" s="24" t="s">
        <v>360</v>
      </c>
      <c r="B352" s="25" t="n">
        <v>122574.55</v>
      </c>
      <c r="C352" s="25" t="n">
        <v>18330.09</v>
      </c>
      <c r="D352" s="25" t="n">
        <f aca="false">SUM(B352:C352)</f>
        <v>140904.64</v>
      </c>
      <c r="E352" s="26" t="n">
        <v>0</v>
      </c>
      <c r="F352" s="26" t="n">
        <v>0</v>
      </c>
      <c r="G352" s="27" t="n">
        <f aca="false">SUM(E352:F352)</f>
        <v>0</v>
      </c>
      <c r="H352" s="28" t="n">
        <f aca="false">IF(D351&lt;&gt;"",(D352-(D351+G352))/(D351+G352)*100,0)</f>
        <v>0.93705037839404</v>
      </c>
      <c r="I352" s="5" t="n">
        <f aca="false">1+H352/100</f>
        <v>1.00937050378394</v>
      </c>
      <c r="J352" s="29" t="n">
        <f aca="false">ROUNDUP((PRODUCT($I$11:I352)-1),4)</f>
        <v>1.5945</v>
      </c>
      <c r="K352" s="30" t="n">
        <f aca="false">((1+(ROUNDUP(J352*100,2))/100)^(365.25/(A352-$A$11+1))-1)</f>
        <v>1.76822929846819</v>
      </c>
    </row>
    <row r="353" customFormat="false" ht="13.5" hidden="false" customHeight="true" outlineLevel="0" collapsed="false">
      <c r="A353" s="24" t="s">
        <v>361</v>
      </c>
      <c r="B353" s="25" t="n">
        <v>123141.91</v>
      </c>
      <c r="C353" s="25" t="n">
        <v>18520.72</v>
      </c>
      <c r="D353" s="25" t="n">
        <f aca="false">SUM(B353:C353)</f>
        <v>141662.63</v>
      </c>
      <c r="E353" s="26" t="n">
        <v>0</v>
      </c>
      <c r="F353" s="26" t="n">
        <v>0</v>
      </c>
      <c r="G353" s="27" t="n">
        <f aca="false">SUM(E353:F353)</f>
        <v>0</v>
      </c>
      <c r="H353" s="28" t="n">
        <f aca="false">IF(D352&lt;&gt;"",(D353-(D352+G353))/(D352+G353)*100,0)</f>
        <v>0.53794537922952</v>
      </c>
      <c r="I353" s="5" t="n">
        <f aca="false">1+H353/100</f>
        <v>1.0053794537923</v>
      </c>
      <c r="J353" s="29" t="n">
        <f aca="false">ROUNDUP((PRODUCT($I$11:I353)-1),4)</f>
        <v>1.6085</v>
      </c>
      <c r="K353" s="30" t="n">
        <f aca="false">((1+(ROUNDUP(J353*100,2))/100)^(365.25/(A353-$A$11+1))-1)</f>
        <v>1.775885940138</v>
      </c>
    </row>
    <row r="354" customFormat="false" ht="13.5" hidden="false" customHeight="true" outlineLevel="0" collapsed="false">
      <c r="A354" s="24" t="s">
        <v>362</v>
      </c>
      <c r="B354" s="25" t="n">
        <v>120880.01</v>
      </c>
      <c r="C354" s="25" t="n">
        <v>18659.84</v>
      </c>
      <c r="D354" s="25" t="n">
        <f aca="false">SUM(B354:C354)</f>
        <v>139539.85</v>
      </c>
      <c r="E354" s="26" t="n">
        <v>0</v>
      </c>
      <c r="F354" s="26" t="n">
        <v>0</v>
      </c>
      <c r="G354" s="27" t="n">
        <f aca="false">SUM(E354:F354)</f>
        <v>0</v>
      </c>
      <c r="H354" s="28" t="n">
        <f aca="false">IF(D353&lt;&gt;"",(D354-(D353+G354))/(D353+G354)*100,0)</f>
        <v>-1.49847563891762</v>
      </c>
      <c r="I354" s="5" t="n">
        <f aca="false">1+H354/100</f>
        <v>0.985015243610824</v>
      </c>
      <c r="J354" s="29" t="n">
        <f aca="false">ROUNDUP((PRODUCT($I$11:I354)-1),4)</f>
        <v>1.5694</v>
      </c>
      <c r="K354" s="30" t="n">
        <f aca="false">((1+(ROUNDUP(J354*100,2))/100)^(365.25/(A354-$A$11+1))-1)</f>
        <v>1.7236315696775</v>
      </c>
    </row>
    <row r="355" customFormat="false" ht="13.5" hidden="false" customHeight="true" outlineLevel="0" collapsed="false">
      <c r="A355" s="24" t="s">
        <v>363</v>
      </c>
      <c r="B355" s="25" t="n">
        <v>124912.35</v>
      </c>
      <c r="C355" s="25" t="n">
        <v>18961.76</v>
      </c>
      <c r="D355" s="25" t="n">
        <f aca="false">SUM(B355:C355)</f>
        <v>143874.11</v>
      </c>
      <c r="E355" s="26" t="n">
        <v>0</v>
      </c>
      <c r="F355" s="26" t="n">
        <v>0</v>
      </c>
      <c r="G355" s="27" t="n">
        <f aca="false">SUM(E355:F355)</f>
        <v>0</v>
      </c>
      <c r="H355" s="28" t="n">
        <f aca="false">IF(D354&lt;&gt;"",(D355-(D354+G355))/(D354+G355)*100,0)</f>
        <v>3.10610911506642</v>
      </c>
      <c r="I355" s="5" t="n">
        <f aca="false">1+H355/100</f>
        <v>1.03106109115066</v>
      </c>
      <c r="J355" s="29" t="n">
        <f aca="false">ROUNDUP((PRODUCT($I$11:I355)-1),4)</f>
        <v>1.6492</v>
      </c>
      <c r="K355" s="30" t="n">
        <f aca="false">((1+(ROUNDUP(J355*100,2))/100)^(365.25/(A355-$A$11+1))-1)</f>
        <v>1.80510900494742</v>
      </c>
    </row>
    <row r="356" customFormat="false" ht="13.5" hidden="false" customHeight="true" outlineLevel="0" collapsed="false">
      <c r="A356" s="24" t="s">
        <v>364</v>
      </c>
      <c r="B356" s="25" t="n">
        <v>125344.74</v>
      </c>
      <c r="C356" s="25" t="n">
        <v>19701.76</v>
      </c>
      <c r="D356" s="25" t="n">
        <f aca="false">SUM(B356:C356)</f>
        <v>145046.5</v>
      </c>
      <c r="E356" s="26" t="n">
        <v>0</v>
      </c>
      <c r="F356" s="26" t="n">
        <v>0</v>
      </c>
      <c r="G356" s="27" t="n">
        <f aca="false">SUM(E356:F356)</f>
        <v>0</v>
      </c>
      <c r="H356" s="28" t="n">
        <f aca="false">IF(D355&lt;&gt;"",(D356-(D355+G356))/(D355+G356)*100,0)</f>
        <v>0.814872112849202</v>
      </c>
      <c r="I356" s="5" t="n">
        <f aca="false">1+H356/100</f>
        <v>1.00814872112849</v>
      </c>
      <c r="J356" s="29" t="n">
        <f aca="false">ROUNDUP((PRODUCT($I$11:I356)-1),4)</f>
        <v>1.6708</v>
      </c>
      <c r="K356" s="30" t="n">
        <f aca="false">((1+(ROUNDUP(J356*100,2))/100)^(365.25/(A356-$A$11+1))-1)</f>
        <v>1.82083652028579</v>
      </c>
    </row>
    <row r="357" customFormat="false" ht="13.5" hidden="false" customHeight="true" outlineLevel="0" collapsed="false">
      <c r="A357" s="24" t="s">
        <v>365</v>
      </c>
      <c r="B357" s="25" t="n">
        <v>127550.21</v>
      </c>
      <c r="C357" s="25" t="n">
        <v>19701.76</v>
      </c>
      <c r="D357" s="25" t="n">
        <f aca="false">SUM(B357:C357)</f>
        <v>147251.97</v>
      </c>
      <c r="E357" s="26" t="n">
        <v>0</v>
      </c>
      <c r="F357" s="26" t="n">
        <v>0</v>
      </c>
      <c r="G357" s="27" t="n">
        <f aca="false">SUM(E357:F357)</f>
        <v>0</v>
      </c>
      <c r="H357" s="28" t="n">
        <f aca="false">IF(D356&lt;&gt;"",(D357-(D356+G357))/(D356+G357)*100,0)</f>
        <v>1.52052617608836</v>
      </c>
      <c r="I357" s="5" t="n">
        <f aca="false">1+H357/100</f>
        <v>1.01520526176088</v>
      </c>
      <c r="J357" s="29" t="n">
        <f aca="false">ROUNDUP((PRODUCT($I$11:I357)-1),4)</f>
        <v>1.7114</v>
      </c>
      <c r="K357" s="30" t="n">
        <f aca="false">((1+(ROUNDUP(J357*100,2))/100)^(365.25/(A357-$A$11+1))-1)</f>
        <v>1.85743808036192</v>
      </c>
    </row>
    <row r="358" customFormat="false" ht="13.5" hidden="false" customHeight="true" outlineLevel="0" collapsed="false">
      <c r="A358" s="24" t="s">
        <v>366</v>
      </c>
      <c r="B358" s="25" t="n">
        <v>127550.21</v>
      </c>
      <c r="C358" s="25" t="n">
        <v>19768.32</v>
      </c>
      <c r="D358" s="25" t="n">
        <f aca="false">SUM(B358:C358)</f>
        <v>147318.53</v>
      </c>
      <c r="E358" s="26" t="n">
        <v>0</v>
      </c>
      <c r="F358" s="26" t="n">
        <v>0</v>
      </c>
      <c r="G358" s="27" t="n">
        <f aca="false">SUM(E358:F358)</f>
        <v>0</v>
      </c>
      <c r="H358" s="28" t="n">
        <f aca="false">IF(D357&lt;&gt;"",(D358-(D357+G358))/(D357+G358)*100,0)</f>
        <v>0.0452014326192021</v>
      </c>
      <c r="I358" s="5" t="n">
        <f aca="false">1+H358/100</f>
        <v>1.00045201432619</v>
      </c>
      <c r="J358" s="29" t="n">
        <f aca="false">ROUNDUP((PRODUCT($I$11:I358)-1),4)</f>
        <v>1.7126</v>
      </c>
      <c r="K358" s="30" t="n">
        <f aca="false">((1+(ROUNDUP(J358*100,2))/100)^(365.25/(A358-$A$11+1))-1)</f>
        <v>1.85015343933435</v>
      </c>
    </row>
    <row r="359" customFormat="false" ht="13.5" hidden="false" customHeight="true" outlineLevel="0" collapsed="false">
      <c r="A359" s="24" t="s">
        <v>367</v>
      </c>
      <c r="B359" s="25" t="n">
        <v>126856.6</v>
      </c>
      <c r="C359" s="25" t="n">
        <v>19735.65</v>
      </c>
      <c r="D359" s="25" t="n">
        <f aca="false">SUM(B359:C359)</f>
        <v>146592.25</v>
      </c>
      <c r="E359" s="26" t="n">
        <v>0</v>
      </c>
      <c r="F359" s="26" t="n">
        <v>0</v>
      </c>
      <c r="G359" s="27" t="n">
        <f aca="false">SUM(E359:F359)</f>
        <v>0</v>
      </c>
      <c r="H359" s="28" t="n">
        <f aca="false">IF(D358&lt;&gt;"",(D359-(D358+G359))/(D358+G359)*100,0)</f>
        <v>-0.492999760451044</v>
      </c>
      <c r="I359" s="5" t="n">
        <f aca="false">1+H359/100</f>
        <v>0.99507000239549</v>
      </c>
      <c r="J359" s="29" t="n">
        <f aca="false">ROUNDUP((PRODUCT($I$11:I359)-1),4)</f>
        <v>1.6993</v>
      </c>
      <c r="K359" s="30" t="n">
        <f aca="false">((1+(ROUNDUP(J359*100,2))/100)^(365.25/(A359-$A$11+1))-1)</f>
        <v>1.82703314575626</v>
      </c>
    </row>
    <row r="360" customFormat="false" ht="13.5" hidden="false" customHeight="true" outlineLevel="0" collapsed="false">
      <c r="A360" s="24" t="s">
        <v>368</v>
      </c>
      <c r="B360" s="25" t="n">
        <v>128074.47</v>
      </c>
      <c r="C360" s="25" t="n">
        <v>19815.84</v>
      </c>
      <c r="D360" s="25" t="n">
        <f aca="false">SUM(B360:C360)</f>
        <v>147890.31</v>
      </c>
      <c r="E360" s="26" t="n">
        <v>0</v>
      </c>
      <c r="F360" s="26" t="n">
        <v>0</v>
      </c>
      <c r="G360" s="27" t="n">
        <f aca="false">SUM(E360:F360)</f>
        <v>0</v>
      </c>
      <c r="H360" s="28" t="n">
        <f aca="false">IF(D359&lt;&gt;"",(D360-(D359+G360))/(D359+G360)*100,0)</f>
        <v>0.885490194740853</v>
      </c>
      <c r="I360" s="5" t="n">
        <f aca="false">1+H360/100</f>
        <v>1.00885490194741</v>
      </c>
      <c r="J360" s="29" t="n">
        <f aca="false">ROUNDUP((PRODUCT($I$11:I360)-1),4)</f>
        <v>1.7232</v>
      </c>
      <c r="K360" s="30" t="n">
        <f aca="false">((1+(ROUNDUP(J360*100,2))/100)^(365.25/(A360-$A$11+1))-1)</f>
        <v>1.84470067250722</v>
      </c>
    </row>
    <row r="361" customFormat="false" ht="13.5" hidden="false" customHeight="true" outlineLevel="0" collapsed="false">
      <c r="A361" s="24" t="s">
        <v>369</v>
      </c>
      <c r="B361" s="25" t="n">
        <v>126682.73</v>
      </c>
      <c r="C361" s="25" t="n">
        <v>19723.77</v>
      </c>
      <c r="D361" s="25" t="n">
        <f aca="false">SUM(B361:C361)</f>
        <v>146406.5</v>
      </c>
      <c r="E361" s="26" t="n">
        <v>0</v>
      </c>
      <c r="F361" s="26" t="n">
        <v>0</v>
      </c>
      <c r="G361" s="27" t="n">
        <f aca="false">SUM(E361:F361)</f>
        <v>0</v>
      </c>
      <c r="H361" s="28" t="n">
        <f aca="false">IF(D360&lt;&gt;"",(D361-(D360+G361))/(D360+G361)*100,0)</f>
        <v>-1.00331793205383</v>
      </c>
      <c r="I361" s="5" t="n">
        <f aca="false">1+H361/100</f>
        <v>0.989966820679462</v>
      </c>
      <c r="J361" s="29" t="n">
        <f aca="false">ROUNDUP((PRODUCT($I$11:I361)-1),4)</f>
        <v>1.6958</v>
      </c>
      <c r="K361" s="30" t="n">
        <f aca="false">((1+(ROUNDUP(J361*100,2))/100)^(365.25/(A361-$A$11+1))-1)</f>
        <v>1.80655044160328</v>
      </c>
    </row>
    <row r="362" customFormat="false" ht="13.5" hidden="false" customHeight="true" outlineLevel="0" collapsed="false">
      <c r="A362" s="24" t="s">
        <v>370</v>
      </c>
      <c r="B362" s="25" t="n">
        <v>127633.97</v>
      </c>
      <c r="C362" s="25" t="n">
        <v>19578.24</v>
      </c>
      <c r="D362" s="25" t="n">
        <f aca="false">SUM(B362:C362)</f>
        <v>147212.21</v>
      </c>
      <c r="E362" s="26" t="n">
        <v>0</v>
      </c>
      <c r="F362" s="26" t="n">
        <v>0</v>
      </c>
      <c r="G362" s="27" t="n">
        <f aca="false">SUM(E362:F362)</f>
        <v>0</v>
      </c>
      <c r="H362" s="28" t="n">
        <f aca="false">IF(D361&lt;&gt;"",(D362-(D361+G362))/(D361+G362)*100,0)</f>
        <v>0.550323926874826</v>
      </c>
      <c r="I362" s="5" t="n">
        <f aca="false">1+H362/100</f>
        <v>1.00550323926875</v>
      </c>
      <c r="J362" s="29" t="n">
        <f aca="false">ROUNDUP((PRODUCT($I$11:I362)-1),4)</f>
        <v>1.7107</v>
      </c>
      <c r="K362" s="30" t="n">
        <f aca="false">((1+(ROUNDUP(J362*100,2))/100)^(365.25/(A362-$A$11+1))-1)</f>
        <v>1.81438513080867</v>
      </c>
    </row>
    <row r="363" customFormat="false" ht="13.5" hidden="false" customHeight="true" outlineLevel="0" collapsed="false">
      <c r="A363" s="24" t="s">
        <v>371</v>
      </c>
      <c r="B363" s="25" t="n">
        <v>127325.63</v>
      </c>
      <c r="C363" s="25" t="n">
        <v>19778.26</v>
      </c>
      <c r="D363" s="25" t="n">
        <f aca="false">SUM(B363:C363)</f>
        <v>147103.89</v>
      </c>
      <c r="E363" s="26" t="n">
        <v>0</v>
      </c>
      <c r="F363" s="26" t="n">
        <v>0</v>
      </c>
      <c r="G363" s="27" t="n">
        <f aca="false">SUM(E363:F363)</f>
        <v>0</v>
      </c>
      <c r="H363" s="28" t="n">
        <f aca="false">IF(D362&lt;&gt;"",(D363-(D362+G363))/(D362+G363)*100,0)</f>
        <v>-0.0735808531099274</v>
      </c>
      <c r="I363" s="5" t="n">
        <f aca="false">1+H363/100</f>
        <v>0.999264191468901</v>
      </c>
      <c r="J363" s="29" t="n">
        <f aca="false">ROUNDUP((PRODUCT($I$11:I363)-1),4)</f>
        <v>1.7087</v>
      </c>
      <c r="K363" s="30" t="n">
        <f aca="false">((1+(ROUNDUP(J363*100,2))/100)^(365.25/(A363-$A$11+1))-1)</f>
        <v>1.8040051994048</v>
      </c>
    </row>
    <row r="364" customFormat="false" ht="13.5" hidden="false" customHeight="true" outlineLevel="0" collapsed="false">
      <c r="A364" s="24" t="s">
        <v>372</v>
      </c>
      <c r="B364" s="25" t="n">
        <v>127325.63</v>
      </c>
      <c r="C364" s="25" t="n">
        <v>19778.26</v>
      </c>
      <c r="D364" s="25" t="n">
        <f aca="false">SUM(B364:C364)</f>
        <v>147103.89</v>
      </c>
      <c r="E364" s="26" t="n">
        <v>0</v>
      </c>
      <c r="F364" s="26" t="n">
        <v>0</v>
      </c>
      <c r="G364" s="27" t="n">
        <f aca="false">SUM(E364:F364)</f>
        <v>0</v>
      </c>
      <c r="H364" s="28" t="n">
        <f aca="false">IF(D363&lt;&gt;"",(D364-(D363+G364))/(D363+G364)*100,0)</f>
        <v>0</v>
      </c>
      <c r="I364" s="5" t="n">
        <f aca="false">1+H364/100</f>
        <v>1</v>
      </c>
      <c r="J364" s="29" t="n">
        <f aca="false">ROUNDUP((PRODUCT($I$11:I364)-1),4)</f>
        <v>1.7087</v>
      </c>
      <c r="K364" s="30" t="n">
        <f aca="false">((1+(ROUNDUP(J364*100,2))/100)^(365.25/(A364-$A$11+1))-1)</f>
        <v>1.79585022727539</v>
      </c>
    </row>
    <row r="365" customFormat="false" ht="13.5" hidden="false" customHeight="true" outlineLevel="0" collapsed="false">
      <c r="A365" s="24" t="s">
        <v>373</v>
      </c>
      <c r="B365" s="25" t="n">
        <v>127325.63</v>
      </c>
      <c r="C365" s="25" t="n">
        <v>19778.26</v>
      </c>
      <c r="D365" s="25" t="n">
        <f aca="false">SUM(B365:C365)</f>
        <v>147103.89</v>
      </c>
      <c r="E365" s="26" t="n">
        <v>0</v>
      </c>
      <c r="F365" s="26" t="n">
        <v>0</v>
      </c>
      <c r="G365" s="27" t="n">
        <f aca="false">SUM(E365:F365)</f>
        <v>0</v>
      </c>
      <c r="H365" s="28" t="n">
        <f aca="false">IF(D364&lt;&gt;"",(D365-(D364+G365))/(D364+G365)*100,0)</f>
        <v>0</v>
      </c>
      <c r="I365" s="5" t="n">
        <f aca="false">1+H365/100</f>
        <v>1</v>
      </c>
      <c r="J365" s="29" t="n">
        <f aca="false">ROUNDUP((PRODUCT($I$11:I365)-1),4)</f>
        <v>1.7087</v>
      </c>
      <c r="K365" s="30" t="n">
        <f aca="false">((1+(ROUNDUP(J365*100,2))/100)^(365.25/(A365-$A$11+1))-1)</f>
        <v>1.78776471607675</v>
      </c>
    </row>
    <row r="366" customFormat="false" ht="13.5" hidden="false" customHeight="true" outlineLevel="0" collapsed="false">
      <c r="A366" s="24" t="s">
        <v>374</v>
      </c>
      <c r="B366" s="25" t="n">
        <v>127418.08</v>
      </c>
      <c r="C366" s="25" t="n">
        <v>19596.48</v>
      </c>
      <c r="D366" s="25" t="n">
        <f aca="false">SUM(B366:C366)</f>
        <v>147014.56</v>
      </c>
      <c r="E366" s="26" t="n">
        <v>0</v>
      </c>
      <c r="F366" s="26" t="n">
        <v>0</v>
      </c>
      <c r="G366" s="27" t="n">
        <f aca="false">SUM(E366:F366)</f>
        <v>0</v>
      </c>
      <c r="H366" s="28" t="n">
        <f aca="false">IF(D365&lt;&gt;"",(D366-(D365+G366))/(D365+G366)*100,0)</f>
        <v>-0.060725790460073</v>
      </c>
      <c r="I366" s="5" t="n">
        <f aca="false">1+H366/100</f>
        <v>0.999392742095399</v>
      </c>
      <c r="J366" s="29" t="n">
        <f aca="false">ROUNDUP((PRODUCT($I$11:I366)-1),4)</f>
        <v>1.707</v>
      </c>
      <c r="K366" s="30" t="n">
        <f aca="false">((1+(ROUNDUP(J366*100,2))/100)^(365.25/(A366-$A$11+1))-1)</f>
        <v>1.77795791011633</v>
      </c>
    </row>
    <row r="367" customFormat="false" ht="13.5" hidden="false" customHeight="true" outlineLevel="0" collapsed="false">
      <c r="A367" s="24" t="s">
        <v>375</v>
      </c>
      <c r="B367" s="25" t="n">
        <v>129593.43</v>
      </c>
      <c r="C367" s="25" t="n">
        <v>19742.5</v>
      </c>
      <c r="D367" s="25" t="n">
        <f aca="false">SUM(B367:C367)</f>
        <v>149335.93</v>
      </c>
      <c r="E367" s="26" t="n">
        <v>0</v>
      </c>
      <c r="F367" s="26" t="n">
        <v>0</v>
      </c>
      <c r="G367" s="27" t="n">
        <f aca="false">SUM(E367:F367)</f>
        <v>0</v>
      </c>
      <c r="H367" s="28" t="n">
        <f aca="false">IF(D366&lt;&gt;"",(D367-(D366+G367))/(D366+G367)*100,0)</f>
        <v>1.57900686843534</v>
      </c>
      <c r="I367" s="5" t="n">
        <f aca="false">1+H367/100</f>
        <v>1.01579006868435</v>
      </c>
      <c r="J367" s="29" t="n">
        <f aca="false">ROUNDUP((PRODUCT($I$11:I367)-1),4)</f>
        <v>1.7498</v>
      </c>
      <c r="K367" s="30" t="n">
        <f aca="false">((1+(ROUNDUP(J367*100,2))/100)^(365.25/(A367-$A$11+1))-1)</f>
        <v>1.81483552837627</v>
      </c>
    </row>
    <row r="368" customFormat="false" ht="13.5" hidden="false" customHeight="true" outlineLevel="0" collapsed="false">
      <c r="A368" s="24" t="s">
        <v>376</v>
      </c>
      <c r="B368" s="25" t="n">
        <v>128332.03</v>
      </c>
      <c r="C368" s="25" t="n">
        <v>20179.64</v>
      </c>
      <c r="D368" s="25" t="n">
        <f aca="false">SUM(B368:C368)</f>
        <v>148511.67</v>
      </c>
      <c r="E368" s="26" t="n">
        <v>0</v>
      </c>
      <c r="F368" s="26" t="n">
        <v>0</v>
      </c>
      <c r="G368" s="27" t="n">
        <f aca="false">SUM(E368:F368)</f>
        <v>0</v>
      </c>
      <c r="H368" s="28" t="n">
        <f aca="false">IF(D367&lt;&gt;"",(D368-(D367+G368))/(D367+G368)*100,0)</f>
        <v>-0.551950223901247</v>
      </c>
      <c r="I368" s="5" t="n">
        <f aca="false">1+H368/100</f>
        <v>0.994480497760988</v>
      </c>
      <c r="J368" s="29" t="n">
        <f aca="false">ROUNDUP((PRODUCT($I$11:I368)-1),4)</f>
        <v>1.7346</v>
      </c>
      <c r="K368" s="30" t="n">
        <f aca="false">((1+(ROUNDUP(J368*100,2))/100)^(365.25/(A368-$A$11+1))-1)</f>
        <v>1.79088228674603</v>
      </c>
    </row>
    <row r="369" customFormat="false" ht="13.5" hidden="false" customHeight="true" outlineLevel="0" collapsed="false">
      <c r="A369" s="24" t="s">
        <v>377</v>
      </c>
      <c r="B369" s="25" t="n">
        <v>128655.37</v>
      </c>
      <c r="C369" s="25" t="n">
        <v>20234</v>
      </c>
      <c r="D369" s="25" t="n">
        <f aca="false">SUM(B369:C369)</f>
        <v>148889.37</v>
      </c>
      <c r="E369" s="26" t="n">
        <v>0</v>
      </c>
      <c r="F369" s="26" t="n">
        <v>0</v>
      </c>
      <c r="G369" s="27" t="n">
        <f aca="false">SUM(E369:F369)</f>
        <v>0</v>
      </c>
      <c r="H369" s="28" t="n">
        <f aca="false">IF(D368&lt;&gt;"",(D369-(D368+G369))/(D368+G369)*100,0)</f>
        <v>0.254323448116913</v>
      </c>
      <c r="I369" s="5" t="n">
        <f aca="false">1+H369/100</f>
        <v>1.00254323448117</v>
      </c>
      <c r="J369" s="29" t="n">
        <f aca="false">ROUNDUP((PRODUCT($I$11:I369)-1),4)</f>
        <v>1.7416</v>
      </c>
      <c r="K369" s="30" t="n">
        <f aca="false">((1+(ROUNDUP(J369*100,2))/100)^(365.25/(A369-$A$11+1))-1)</f>
        <v>1.79016258592385</v>
      </c>
    </row>
    <row r="370" customFormat="false" ht="13.5" hidden="false" customHeight="true" outlineLevel="0" collapsed="false">
      <c r="A370" s="24" t="s">
        <v>378</v>
      </c>
      <c r="B370" s="25" t="n">
        <v>128860.73</v>
      </c>
      <c r="C370" s="25" t="n">
        <v>20227.96</v>
      </c>
      <c r="D370" s="25" t="n">
        <f aca="false">SUM(B370:C370)</f>
        <v>149088.69</v>
      </c>
      <c r="E370" s="26" t="n">
        <v>0</v>
      </c>
      <c r="F370" s="26" t="n">
        <v>0</v>
      </c>
      <c r="G370" s="27" t="n">
        <f aca="false">SUM(E370:F370)</f>
        <v>0</v>
      </c>
      <c r="H370" s="28" t="n">
        <f aca="false">IF(D369&lt;&gt;"",(D370-(D369+G370))/(D369+G370)*100,0)</f>
        <v>0.133871209207217</v>
      </c>
      <c r="I370" s="5" t="n">
        <f aca="false">1+H370/100</f>
        <v>1.00133871209207</v>
      </c>
      <c r="J370" s="29" t="n">
        <f aca="false">ROUNDUP((PRODUCT($I$11:I370)-1),4)</f>
        <v>1.7452</v>
      </c>
      <c r="K370" s="30" t="n">
        <f aca="false">((1+(ROUNDUP(J370*100,2))/100)^(365.25/(A370-$A$11+1))-1)</f>
        <v>1.78592782460078</v>
      </c>
    </row>
    <row r="371" customFormat="false" ht="13.5" hidden="false" customHeight="true" outlineLevel="0" collapsed="false">
      <c r="A371" s="24" t="s">
        <v>379</v>
      </c>
      <c r="B371" s="25" t="n">
        <v>128860.73</v>
      </c>
      <c r="C371" s="25" t="n">
        <v>20227.96</v>
      </c>
      <c r="D371" s="25" t="n">
        <f aca="false">SUM(B371:C371)</f>
        <v>149088.69</v>
      </c>
      <c r="E371" s="26" t="n">
        <v>0</v>
      </c>
      <c r="F371" s="26" t="n">
        <v>0</v>
      </c>
      <c r="G371" s="27" t="n">
        <f aca="false">SUM(E371:F371)</f>
        <v>0</v>
      </c>
      <c r="H371" s="28" t="n">
        <f aca="false">IF(D370&lt;&gt;"",(D371-(D370+G371))/(D370+G371)*100,0)</f>
        <v>0</v>
      </c>
      <c r="I371" s="5" t="n">
        <f aca="false">1+H371/100</f>
        <v>1</v>
      </c>
      <c r="J371" s="29" t="n">
        <f aca="false">ROUNDUP((PRODUCT($I$11:I371)-1),4)</f>
        <v>1.7452</v>
      </c>
      <c r="K371" s="30" t="n">
        <f aca="false">((1+(ROUNDUP(J371*100,2))/100)^(365.25/(A371-$A$11+1))-1)</f>
        <v>1.77803208553286</v>
      </c>
    </row>
    <row r="372" customFormat="false" ht="13.5" hidden="false" customHeight="true" outlineLevel="0" collapsed="false">
      <c r="A372" s="24" t="s">
        <v>380</v>
      </c>
      <c r="B372" s="25" t="n">
        <v>128860.73</v>
      </c>
      <c r="C372" s="25" t="n">
        <v>20227.96</v>
      </c>
      <c r="D372" s="25" t="n">
        <f aca="false">SUM(B372:C372)</f>
        <v>149088.69</v>
      </c>
      <c r="E372" s="26" t="n">
        <v>0</v>
      </c>
      <c r="F372" s="26" t="n">
        <v>0</v>
      </c>
      <c r="G372" s="27" t="n">
        <f aca="false">SUM(E372:F372)</f>
        <v>0</v>
      </c>
      <c r="H372" s="28" t="n">
        <f aca="false">IF(D371&lt;&gt;"",(D372-(D371+G372))/(D371+G372)*100,0)</f>
        <v>0</v>
      </c>
      <c r="I372" s="5" t="n">
        <f aca="false">1+H372/100</f>
        <v>1</v>
      </c>
      <c r="J372" s="29" t="n">
        <f aca="false">ROUNDUP((PRODUCT($I$11:I372)-1),4)</f>
        <v>1.7452</v>
      </c>
      <c r="K372" s="30" t="n">
        <f aca="false">((1+(ROUNDUP(J372*100,2))/100)^(365.25/(A372-$A$11+1))-1)</f>
        <v>1.77020216205325</v>
      </c>
    </row>
    <row r="373" customFormat="false" ht="13.5" hidden="false" customHeight="true" outlineLevel="0" collapsed="false">
      <c r="A373" s="24" t="s">
        <v>381</v>
      </c>
      <c r="B373" s="25" t="n">
        <v>127530.19</v>
      </c>
      <c r="C373" s="25" t="n">
        <v>20306.48</v>
      </c>
      <c r="D373" s="25" t="n">
        <f aca="false">SUM(B373:C373)</f>
        <v>147836.67</v>
      </c>
      <c r="E373" s="26" t="n">
        <v>0</v>
      </c>
      <c r="F373" s="26" t="n">
        <v>0</v>
      </c>
      <c r="G373" s="27" t="n">
        <f aca="false">SUM(E373:F373)</f>
        <v>0</v>
      </c>
      <c r="H373" s="28" t="n">
        <f aca="false">IF(D372&lt;&gt;"",(D373-(D372+G373))/(D372+G373)*100,0)</f>
        <v>-0.839782011633471</v>
      </c>
      <c r="I373" s="5" t="n">
        <f aca="false">1+H373/100</f>
        <v>0.991602179883665</v>
      </c>
      <c r="J373" s="29" t="n">
        <f aca="false">ROUNDUP((PRODUCT($I$11:I373)-1),4)</f>
        <v>1.7222</v>
      </c>
      <c r="K373" s="30" t="n">
        <f aca="false">((1+(ROUNDUP(J373*100,2))/100)^(365.25/(A373-$A$11+1))-1)</f>
        <v>1.73914999639897</v>
      </c>
    </row>
    <row r="374" customFormat="false" ht="13.5" hidden="false" customHeight="true" outlineLevel="0" collapsed="false">
      <c r="A374" s="24" t="s">
        <v>382</v>
      </c>
      <c r="B374" s="25" t="n">
        <v>126196.47</v>
      </c>
      <c r="C374" s="25" t="n">
        <v>20240.04</v>
      </c>
      <c r="D374" s="25" t="n">
        <f aca="false">SUM(B374:C374)</f>
        <v>146436.51</v>
      </c>
      <c r="E374" s="26" t="n">
        <v>0</v>
      </c>
      <c r="F374" s="26" t="n">
        <v>0</v>
      </c>
      <c r="G374" s="27" t="n">
        <f aca="false">SUM(E374:F374)</f>
        <v>0</v>
      </c>
      <c r="H374" s="28" t="n">
        <f aca="false">IF(D373&lt;&gt;"",(D374-(D373+G374))/(D373+G374)*100,0)</f>
        <v>-0.947099254873641</v>
      </c>
      <c r="I374" s="5" t="n">
        <f aca="false">1+H374/100</f>
        <v>0.990529007451264</v>
      </c>
      <c r="J374" s="29" t="n">
        <f aca="false">ROUNDUP((PRODUCT($I$11:I374)-1),4)</f>
        <v>1.6964</v>
      </c>
      <c r="K374" s="30" t="n">
        <f aca="false">((1+(ROUNDUP(J374*100,2))/100)^(365.25/(A374-$A$11+1))-1)</f>
        <v>1.70560043587981</v>
      </c>
    </row>
    <row r="375" customFormat="false" ht="13.5" hidden="false" customHeight="true" outlineLevel="0" collapsed="false">
      <c r="A375" s="24" t="s">
        <v>383</v>
      </c>
      <c r="B375" s="25" t="n">
        <v>131858.34</v>
      </c>
      <c r="C375" s="25" t="n">
        <v>20729.28</v>
      </c>
      <c r="D375" s="25" t="n">
        <f aca="false">SUM(B375:C375)</f>
        <v>152587.62</v>
      </c>
      <c r="E375" s="26" t="n">
        <v>0</v>
      </c>
      <c r="F375" s="26" t="n">
        <v>0</v>
      </c>
      <c r="G375" s="27" t="n">
        <f aca="false">SUM(E375:F375)</f>
        <v>0</v>
      </c>
      <c r="H375" s="28" t="n">
        <f aca="false">IF(D374&lt;&gt;"",(D375-(D374+G375))/(D374+G375)*100,0)</f>
        <v>4.20053031856604</v>
      </c>
      <c r="I375" s="5" t="n">
        <f aca="false">1+H375/100</f>
        <v>1.04200530318566</v>
      </c>
      <c r="J375" s="29" t="n">
        <f aca="false">ROUNDUP((PRODUCT($I$11:I375)-1),4)</f>
        <v>1.8096</v>
      </c>
      <c r="K375" s="30" t="n">
        <f aca="false">((1+(ROUNDUP(J375*100,2))/100)^(365.25/(A375-$A$11+1))-1)</f>
        <v>1.81158867275555</v>
      </c>
    </row>
    <row r="376" customFormat="false" ht="13.5" hidden="false" customHeight="true" outlineLevel="0" collapsed="false">
      <c r="A376" s="24" t="s">
        <v>384</v>
      </c>
      <c r="B376" s="25" t="n">
        <v>134706.11</v>
      </c>
      <c r="C376" s="25" t="n">
        <v>20789.68</v>
      </c>
      <c r="D376" s="25" t="n">
        <f aca="false">SUM(B376:C376)</f>
        <v>155495.79</v>
      </c>
      <c r="E376" s="26" t="n">
        <v>0</v>
      </c>
      <c r="F376" s="26" t="n">
        <v>0</v>
      </c>
      <c r="G376" s="27" t="n">
        <f aca="false">SUM(E376:F376)</f>
        <v>0</v>
      </c>
      <c r="H376" s="28" t="n">
        <f aca="false">IF(D375&lt;&gt;"",(D376-(D375+G376))/(D375+G376)*100,0)</f>
        <v>1.9059016714462</v>
      </c>
      <c r="I376" s="5" t="n">
        <f aca="false">1+H376/100</f>
        <v>1.01905901671446</v>
      </c>
      <c r="J376" s="29" t="n">
        <f aca="false">ROUNDUP((PRODUCT($I$11:I376)-1),4)</f>
        <v>1.8632</v>
      </c>
      <c r="K376" s="30" t="n">
        <f aca="false">((1+(ROUNDUP(J376*100,2))/100)^(365.25/(A376-$A$11+1))-1)</f>
        <v>1.85703469193848</v>
      </c>
    </row>
    <row r="377" customFormat="false" ht="13.5" hidden="false" customHeight="true" outlineLevel="0" collapsed="false">
      <c r="A377" s="24" t="s">
        <v>385</v>
      </c>
      <c r="B377" s="25" t="n">
        <v>138280.75</v>
      </c>
      <c r="C377" s="25" t="n">
        <v>20632.64</v>
      </c>
      <c r="D377" s="25" t="n">
        <f aca="false">SUM(B377:C377)</f>
        <v>158913.39</v>
      </c>
      <c r="E377" s="26" t="n">
        <v>4558.71</v>
      </c>
      <c r="F377" s="26" t="n">
        <v>0</v>
      </c>
      <c r="G377" s="27" t="n">
        <f aca="false">SUM(E377:F377)</f>
        <v>4558.71</v>
      </c>
      <c r="H377" s="28" t="n">
        <f aca="false">IF(D376&lt;&gt;"",(D377-(D376+G377))/(D376+G377)*100,0)</f>
        <v>-0.712950901099286</v>
      </c>
      <c r="I377" s="5" t="n">
        <f aca="false">1+H377/100</f>
        <v>0.992870490989007</v>
      </c>
      <c r="J377" s="29" t="n">
        <f aca="false">ROUNDUP((PRODUCT($I$11:I377)-1),4)</f>
        <v>1.8428</v>
      </c>
      <c r="K377" s="30" t="n">
        <f aca="false">((1+(ROUNDUP(J377*100,2))/100)^(365.25/(A377-$A$11+1))-1)</f>
        <v>1.82867248711793</v>
      </c>
    </row>
    <row r="378" customFormat="false" ht="13.5" hidden="false" customHeight="true" outlineLevel="0" collapsed="false">
      <c r="A378" s="24" t="s">
        <v>386</v>
      </c>
      <c r="B378" s="25" t="n">
        <v>138280.75</v>
      </c>
      <c r="C378" s="25" t="n">
        <v>21315.84</v>
      </c>
      <c r="D378" s="25" t="n">
        <f aca="false">SUM(B378:C378)</f>
        <v>159596.59</v>
      </c>
      <c r="E378" s="26" t="n">
        <v>0</v>
      </c>
      <c r="F378" s="26" t="n">
        <v>683.2</v>
      </c>
      <c r="G378" s="27" t="n">
        <f aca="false">SUM(E378:F378)</f>
        <v>683.2</v>
      </c>
      <c r="H378" s="28" t="n">
        <f aca="false">IF(D377&lt;&gt;"",(D378-(D377+G378))/(D377+G378)*100,0)</f>
        <v>0</v>
      </c>
      <c r="I378" s="5" t="n">
        <f aca="false">1+H378/100</f>
        <v>1</v>
      </c>
      <c r="J378" s="29" t="n">
        <f aca="false">ROUNDUP((PRODUCT($I$11:I378)-1),4)</f>
        <v>1.8428</v>
      </c>
      <c r="K378" s="30" t="n">
        <f aca="false">((1+(ROUNDUP(J378*100,2))/100)^(365.25/(A378-$A$11+1))-1)</f>
        <v>1.82069117341503</v>
      </c>
    </row>
    <row r="379" customFormat="false" ht="13.5" hidden="false" customHeight="true" outlineLevel="0" collapsed="false">
      <c r="A379" s="24" t="s">
        <v>387</v>
      </c>
      <c r="B379" s="25" t="n">
        <v>138280.75</v>
      </c>
      <c r="C379" s="25" t="n">
        <v>21315.84</v>
      </c>
      <c r="D379" s="25" t="n">
        <f aca="false">SUM(B379:C379)</f>
        <v>159596.59</v>
      </c>
      <c r="E379" s="26" t="n">
        <v>0</v>
      </c>
      <c r="F379" s="26" t="n">
        <v>0</v>
      </c>
      <c r="G379" s="27" t="n">
        <f aca="false">SUM(E379:F379)</f>
        <v>0</v>
      </c>
      <c r="H379" s="28" t="n">
        <f aca="false">IF(D378&lt;&gt;"",(D379-(D378+G379))/(D378+G379)*100,0)</f>
        <v>0</v>
      </c>
      <c r="I379" s="5" t="n">
        <f aca="false">1+H379/100</f>
        <v>1</v>
      </c>
      <c r="J379" s="29" t="n">
        <f aca="false">ROUNDUP((PRODUCT($I$11:I379)-1),4)</f>
        <v>1.8428</v>
      </c>
      <c r="K379" s="30" t="n">
        <f aca="false">((1+(ROUNDUP(J379*100,2))/100)^(365.25/(A379-$A$11+1))-1)</f>
        <v>1.81277545610248</v>
      </c>
    </row>
    <row r="380" customFormat="false" ht="13.5" hidden="false" customHeight="true" outlineLevel="0" collapsed="false">
      <c r="A380" s="24" t="s">
        <v>388</v>
      </c>
      <c r="B380" s="25" t="n">
        <v>135592.74</v>
      </c>
      <c r="C380" s="25" t="n">
        <v>21499.92</v>
      </c>
      <c r="D380" s="25" t="n">
        <f aca="false">SUM(B380:C380)</f>
        <v>157092.66</v>
      </c>
      <c r="E380" s="26" t="n">
        <v>0</v>
      </c>
      <c r="F380" s="26" t="n">
        <v>0</v>
      </c>
      <c r="G380" s="27" t="n">
        <f aca="false">SUM(E380:F380)</f>
        <v>0</v>
      </c>
      <c r="H380" s="28" t="n">
        <f aca="false">IF(D379&lt;&gt;"",(D380-(D379+G380))/(D379+G380)*100,0)</f>
        <v>-1.56891196735471</v>
      </c>
      <c r="I380" s="5" t="n">
        <f aca="false">1+H380/100</f>
        <v>0.984310880326453</v>
      </c>
      <c r="J380" s="29" t="n">
        <f aca="false">ROUNDUP((PRODUCT($I$11:I380)-1),4)</f>
        <v>1.7982</v>
      </c>
      <c r="K380" s="30" t="n">
        <f aca="false">((1+(ROUNDUP(J380*100,2))/100)^(365.25/(A380-$A$11+1))-1)</f>
        <v>1.76147932029497</v>
      </c>
    </row>
    <row r="381" customFormat="false" ht="13.5" hidden="false" customHeight="true" outlineLevel="0" collapsed="false">
      <c r="A381" s="24" t="s">
        <v>389</v>
      </c>
      <c r="B381" s="25" t="n">
        <v>132252.47</v>
      </c>
      <c r="C381" s="25" t="n">
        <v>21418.8</v>
      </c>
      <c r="D381" s="25" t="n">
        <f aca="false">SUM(B381:C381)</f>
        <v>153671.27</v>
      </c>
      <c r="E381" s="26" t="n">
        <v>0</v>
      </c>
      <c r="F381" s="26" t="n">
        <v>0</v>
      </c>
      <c r="G381" s="27" t="n">
        <f aca="false">SUM(E381:F381)</f>
        <v>0</v>
      </c>
      <c r="H381" s="28" t="n">
        <f aca="false">IF(D380&lt;&gt;"",(D381-(D380+G381))/(D380+G381)*100,0)</f>
        <v>-2.17794389629661</v>
      </c>
      <c r="I381" s="5" t="n">
        <f aca="false">1+H381/100</f>
        <v>0.978220561037034</v>
      </c>
      <c r="J381" s="29" t="n">
        <f aca="false">ROUNDUP((PRODUCT($I$11:I381)-1),4)</f>
        <v>1.7372</v>
      </c>
      <c r="K381" s="30" t="n">
        <f aca="false">((1+(ROUNDUP(J381*100,2))/100)^(365.25/(A381-$A$11+1))-1)</f>
        <v>1.69481446248142</v>
      </c>
    </row>
    <row r="382" customFormat="false" ht="13.5" hidden="false" customHeight="true" outlineLevel="0" collapsed="false">
      <c r="A382" s="24" t="s">
        <v>390</v>
      </c>
      <c r="B382" s="25" t="n">
        <v>131930.78</v>
      </c>
      <c r="C382" s="25" t="n">
        <v>21244.08</v>
      </c>
      <c r="D382" s="25" t="n">
        <f aca="false">SUM(B382:C382)</f>
        <v>153174.86</v>
      </c>
      <c r="E382" s="26" t="n">
        <v>0</v>
      </c>
      <c r="F382" s="26" t="n">
        <v>0</v>
      </c>
      <c r="G382" s="27" t="n">
        <f aca="false">SUM(E382:F382)</f>
        <v>0</v>
      </c>
      <c r="H382" s="28" t="n">
        <f aca="false">IF(D381&lt;&gt;"",(D382-(D381+G382))/(D381+G382)*100,0)</f>
        <v>-0.32303370695121</v>
      </c>
      <c r="I382" s="5" t="n">
        <f aca="false">1+H382/100</f>
        <v>0.996769662930488</v>
      </c>
      <c r="J382" s="29" t="n">
        <f aca="false">ROUNDUP((PRODUCT($I$11:I382)-1),4)</f>
        <v>1.7284</v>
      </c>
      <c r="K382" s="30" t="n">
        <f aca="false">((1+(ROUNDUP(J382*100,2))/100)^(365.25/(A382-$A$11+1))-1)</f>
        <v>1.67915857255234</v>
      </c>
    </row>
    <row r="383" customFormat="false" ht="13.5" hidden="false" customHeight="true" outlineLevel="0" collapsed="false">
      <c r="A383" s="24" t="s">
        <v>391</v>
      </c>
      <c r="B383" s="25" t="n">
        <v>132957.6</v>
      </c>
      <c r="C383" s="25" t="n">
        <v>21685.97</v>
      </c>
      <c r="D383" s="25" t="n">
        <f aca="false">SUM(B383:C383)</f>
        <v>154643.57</v>
      </c>
      <c r="E383" s="26" t="n">
        <v>0</v>
      </c>
      <c r="F383" s="26" t="n">
        <v>0</v>
      </c>
      <c r="G383" s="27" t="n">
        <f aca="false">SUM(E383:F383)</f>
        <v>0</v>
      </c>
      <c r="H383" s="28" t="n">
        <f aca="false">IF(D382&lt;&gt;"",(D383-(D382+G383))/(D382+G383)*100,0)</f>
        <v>0.958845335324622</v>
      </c>
      <c r="I383" s="5" t="n">
        <f aca="false">1+H383/100</f>
        <v>1.00958845335325</v>
      </c>
      <c r="J383" s="29" t="n">
        <f aca="false">ROUNDUP((PRODUCT($I$11:I383)-1),4)</f>
        <v>1.7546</v>
      </c>
      <c r="K383" s="30" t="n">
        <f aca="false">((1+(ROUNDUP(J383*100,2))/100)^(365.25/(A383-$A$11+1))-1)</f>
        <v>1.6972129465887</v>
      </c>
    </row>
    <row r="384" customFormat="false" ht="13.5" hidden="false" customHeight="true" outlineLevel="0" collapsed="false">
      <c r="A384" s="24" t="s">
        <v>392</v>
      </c>
      <c r="B384" s="25" t="n">
        <v>133471.34</v>
      </c>
      <c r="C384" s="25" t="n">
        <v>21768.39</v>
      </c>
      <c r="D384" s="25" t="n">
        <f aca="false">SUM(B384:C384)</f>
        <v>155239.73</v>
      </c>
      <c r="E384" s="26" t="n">
        <v>0</v>
      </c>
      <c r="F384" s="26" t="n">
        <v>0</v>
      </c>
      <c r="G384" s="27" t="n">
        <f aca="false">SUM(E384:F384)</f>
        <v>0</v>
      </c>
      <c r="H384" s="28" t="n">
        <f aca="false">IF(D383&lt;&gt;"",(D384-(D383+G384))/(D383+G384)*100,0)</f>
        <v>0.385505844180896</v>
      </c>
      <c r="I384" s="5" t="n">
        <f aca="false">1+H384/100</f>
        <v>1.00385505844181</v>
      </c>
      <c r="J384" s="29" t="n">
        <f aca="false">ROUNDUP((PRODUCT($I$11:I384)-1),4)</f>
        <v>1.7652</v>
      </c>
      <c r="K384" s="30" t="n">
        <f aca="false">((1+(ROUNDUP(J384*100,2))/100)^(365.25/(A384-$A$11+1))-1)</f>
        <v>1.70017577567019</v>
      </c>
    </row>
    <row r="385" customFormat="false" ht="13.5" hidden="false" customHeight="true" outlineLevel="0" collapsed="false">
      <c r="A385" s="24" t="s">
        <v>393</v>
      </c>
      <c r="B385" s="25" t="n">
        <v>133471.34</v>
      </c>
      <c r="C385" s="25" t="n">
        <v>21768.39</v>
      </c>
      <c r="D385" s="25" t="n">
        <f aca="false">SUM(B385:C385)</f>
        <v>155239.73</v>
      </c>
      <c r="E385" s="26" t="n">
        <v>0</v>
      </c>
      <c r="F385" s="26" t="n">
        <v>0</v>
      </c>
      <c r="G385" s="27" t="n">
        <f aca="false">SUM(E385:F385)</f>
        <v>0</v>
      </c>
      <c r="H385" s="28" t="n">
        <f aca="false">IF(D384&lt;&gt;"",(D385-(D384+G385))/(D384+G385)*100,0)</f>
        <v>0</v>
      </c>
      <c r="I385" s="5" t="n">
        <f aca="false">1+H385/100</f>
        <v>1</v>
      </c>
      <c r="J385" s="29" t="n">
        <f aca="false">ROUNDUP((PRODUCT($I$11:I385)-1),4)</f>
        <v>1.7652</v>
      </c>
      <c r="K385" s="30" t="n">
        <f aca="false">((1+(ROUNDUP(J385*100,2))/100)^(365.25/(A385-$A$11+1))-1)</f>
        <v>1.69303289295314</v>
      </c>
    </row>
    <row r="386" customFormat="false" ht="13.5" hidden="false" customHeight="true" outlineLevel="0" collapsed="false">
      <c r="A386" s="24" t="s">
        <v>394</v>
      </c>
      <c r="B386" s="25" t="n">
        <v>133471.34</v>
      </c>
      <c r="C386" s="25" t="n">
        <v>21768.39</v>
      </c>
      <c r="D386" s="25" t="n">
        <f aca="false">SUM(B386:C386)</f>
        <v>155239.73</v>
      </c>
      <c r="E386" s="26" t="n">
        <v>0</v>
      </c>
      <c r="F386" s="26" t="n">
        <v>0</v>
      </c>
      <c r="G386" s="27" t="n">
        <f aca="false">SUM(E386:F386)</f>
        <v>0</v>
      </c>
      <c r="H386" s="28" t="n">
        <f aca="false">IF(D385&lt;&gt;"",(D386-(D385+G386))/(D385+G386)*100,0)</f>
        <v>0</v>
      </c>
      <c r="I386" s="5" t="n">
        <f aca="false">1+H386/100</f>
        <v>1</v>
      </c>
      <c r="J386" s="29" t="n">
        <f aca="false">ROUNDUP((PRODUCT($I$11:I386)-1),4)</f>
        <v>1.7652</v>
      </c>
      <c r="K386" s="30" t="n">
        <f aca="false">((1+(ROUNDUP(J386*100,2))/100)^(365.25/(A386-$A$11+1))-1)</f>
        <v>1.68594674924025</v>
      </c>
    </row>
    <row r="387" customFormat="false" ht="13.5" hidden="false" customHeight="true" outlineLevel="0" collapsed="false">
      <c r="A387" s="24" t="s">
        <v>395</v>
      </c>
      <c r="B387" s="25" t="n">
        <v>139298.33</v>
      </c>
      <c r="C387" s="25" t="n">
        <v>21708.16</v>
      </c>
      <c r="D387" s="25" t="n">
        <f aca="false">SUM(B387:C387)</f>
        <v>161006.49</v>
      </c>
      <c r="E387" s="26" t="n">
        <v>0</v>
      </c>
      <c r="F387" s="26" t="n">
        <v>0</v>
      </c>
      <c r="G387" s="27" t="n">
        <f aca="false">SUM(E387:F387)</f>
        <v>0</v>
      </c>
      <c r="H387" s="28" t="n">
        <f aca="false">IF(D386&lt;&gt;"",(D387-(D386+G387))/(D386+G387)*100,0)</f>
        <v>3.71474493030876</v>
      </c>
      <c r="I387" s="5" t="n">
        <f aca="false">1+H387/100</f>
        <v>1.03714744930309</v>
      </c>
      <c r="J387" s="29" t="n">
        <f aca="false">ROUNDUP((PRODUCT($I$11:I387)-1),4)</f>
        <v>1.8679</v>
      </c>
      <c r="K387" s="30" t="n">
        <f aca="false">((1+(ROUNDUP(J387*100,2))/100)^(365.25/(A387-$A$11+1))-1)</f>
        <v>1.77525604242666</v>
      </c>
    </row>
    <row r="388" customFormat="false" ht="13.5" hidden="false" customHeight="true" outlineLevel="0" collapsed="false">
      <c r="A388" s="24" t="s">
        <v>396</v>
      </c>
      <c r="B388" s="25" t="n">
        <v>137817.2</v>
      </c>
      <c r="C388" s="25" t="n">
        <v>22256.82</v>
      </c>
      <c r="D388" s="25" t="n">
        <f aca="false">SUM(B388:C388)</f>
        <v>160074.02</v>
      </c>
      <c r="E388" s="26" t="n">
        <v>0</v>
      </c>
      <c r="F388" s="26" t="n">
        <v>0</v>
      </c>
      <c r="G388" s="27" t="n">
        <f aca="false">SUM(E388:F388)</f>
        <v>0</v>
      </c>
      <c r="H388" s="28" t="n">
        <f aca="false">IF(D387&lt;&gt;"",(D388-(D387+G388))/(D387+G388)*100,0)</f>
        <v>-0.57915056716035</v>
      </c>
      <c r="I388" s="5" t="n">
        <f aca="false">1+H388/100</f>
        <v>0.994208494328396</v>
      </c>
      <c r="J388" s="29" t="n">
        <f aca="false">ROUNDUP((PRODUCT($I$11:I388)-1),4)</f>
        <v>1.8513</v>
      </c>
      <c r="K388" s="30" t="n">
        <f aca="false">((1+(ROUNDUP(J388*100,2))/100)^(365.25/(A388-$A$11+1))-1)</f>
        <v>1.7522903305725</v>
      </c>
    </row>
    <row r="389" customFormat="false" ht="13.5" hidden="false" customHeight="true" outlineLevel="0" collapsed="false">
      <c r="A389" s="24" t="s">
        <v>397</v>
      </c>
      <c r="B389" s="25" t="n">
        <v>136653.29</v>
      </c>
      <c r="C389" s="25" t="n">
        <v>21767.1</v>
      </c>
      <c r="D389" s="25" t="n">
        <f aca="false">SUM(B389:C389)</f>
        <v>158420.39</v>
      </c>
      <c r="E389" s="26" t="n">
        <v>0</v>
      </c>
      <c r="F389" s="26" t="n">
        <v>0</v>
      </c>
      <c r="G389" s="27" t="n">
        <f aca="false">SUM(E389:F389)</f>
        <v>0</v>
      </c>
      <c r="H389" s="28" t="n">
        <f aca="false">IF(D388&lt;&gt;"",(D389-(D388+G389))/(D388+G389)*100,0)</f>
        <v>-1.03304083948164</v>
      </c>
      <c r="I389" s="5" t="n">
        <f aca="false">1+H389/100</f>
        <v>0.989669591605184</v>
      </c>
      <c r="J389" s="29" t="n">
        <f aca="false">ROUNDUP((PRODUCT($I$11:I389)-1),4)</f>
        <v>1.8218</v>
      </c>
      <c r="K389" s="30" t="n">
        <f aca="false">((1+(ROUNDUP(J389*100,2))/100)^(365.25/(A389-$A$11+1))-1)</f>
        <v>1.71757338271639</v>
      </c>
    </row>
    <row r="390" customFormat="false" ht="13.5" hidden="false" customHeight="true" outlineLevel="0" collapsed="false">
      <c r="A390" s="24" t="s">
        <v>398</v>
      </c>
      <c r="B390" s="25" t="n">
        <v>133174.86</v>
      </c>
      <c r="C390" s="25" t="n">
        <v>21334.62</v>
      </c>
      <c r="D390" s="25" t="n">
        <f aca="false">SUM(B390:C390)</f>
        <v>154509.48</v>
      </c>
      <c r="E390" s="26" t="n">
        <v>0</v>
      </c>
      <c r="F390" s="26" t="n">
        <v>0</v>
      </c>
      <c r="G390" s="27" t="n">
        <f aca="false">SUM(E390:F390)</f>
        <v>0</v>
      </c>
      <c r="H390" s="28" t="n">
        <f aca="false">IF(D389&lt;&gt;"",(D390-(D389+G390))/(D389+G390)*100,0)</f>
        <v>-2.46869105675099</v>
      </c>
      <c r="I390" s="5" t="n">
        <f aca="false">1+H390/100</f>
        <v>0.97531308943249</v>
      </c>
      <c r="J390" s="29" t="n">
        <f aca="false">ROUNDUP((PRODUCT($I$11:I390)-1),4)</f>
        <v>1.7522</v>
      </c>
      <c r="K390" s="30" t="n">
        <f aca="false">((1+(ROUNDUP(J390*100,2))/100)^(365.25/(A390-$A$11+1))-1)</f>
        <v>1.64614394081142</v>
      </c>
    </row>
    <row r="391" customFormat="false" ht="13.5" hidden="false" customHeight="true" outlineLevel="0" collapsed="false">
      <c r="A391" s="24" t="s">
        <v>399</v>
      </c>
      <c r="B391" s="25" t="n">
        <v>134942.18</v>
      </c>
      <c r="C391" s="25" t="n">
        <v>21334.62</v>
      </c>
      <c r="D391" s="25" t="n">
        <f aca="false">SUM(B391:C391)</f>
        <v>156276.8</v>
      </c>
      <c r="E391" s="26" t="n">
        <v>0</v>
      </c>
      <c r="F391" s="26" t="n">
        <v>0</v>
      </c>
      <c r="G391" s="27" t="n">
        <f aca="false">SUM(E391:F391)</f>
        <v>0</v>
      </c>
      <c r="H391" s="28" t="n">
        <f aca="false">IF(D390&lt;&gt;"",(D391-(D390+G391))/(D390+G391)*100,0)</f>
        <v>1.14382625583881</v>
      </c>
      <c r="I391" s="5" t="n">
        <f aca="false">1+H391/100</f>
        <v>1.01143826255839</v>
      </c>
      <c r="J391" s="29" t="n">
        <f aca="false">ROUNDUP((PRODUCT($I$11:I391)-1),4)</f>
        <v>1.7837</v>
      </c>
      <c r="K391" s="30" t="n">
        <f aca="false">((1+(ROUNDUP(J391*100,2))/100)^(365.25/(A391-$A$11+1))-1)</f>
        <v>1.66834738390726</v>
      </c>
    </row>
    <row r="392" customFormat="false" ht="13.5" hidden="false" customHeight="true" outlineLevel="0" collapsed="false">
      <c r="A392" s="24" t="s">
        <v>400</v>
      </c>
      <c r="B392" s="25" t="n">
        <v>135665.73</v>
      </c>
      <c r="C392" s="25" t="n">
        <v>21334.62</v>
      </c>
      <c r="D392" s="25" t="n">
        <f aca="false">SUM(B392:C392)</f>
        <v>157000.35</v>
      </c>
      <c r="E392" s="26" t="n">
        <v>0</v>
      </c>
      <c r="F392" s="26" t="n">
        <v>0</v>
      </c>
      <c r="G392" s="27" t="n">
        <f aca="false">SUM(E392:F392)</f>
        <v>0</v>
      </c>
      <c r="H392" s="28" t="n">
        <f aca="false">IF(D391&lt;&gt;"",(D392-(D391+G392))/(D391+G392)*100,0)</f>
        <v>0.462992587511401</v>
      </c>
      <c r="I392" s="5" t="n">
        <f aca="false">1+H392/100</f>
        <v>1.00462992587511</v>
      </c>
      <c r="J392" s="29" t="n">
        <f aca="false">ROUNDUP((PRODUCT($I$11:I392)-1),4)</f>
        <v>1.7965</v>
      </c>
      <c r="K392" s="30" t="n">
        <f aca="false">((1+(ROUNDUP(J392*100,2))/100)^(365.25/(A392-$A$11+1))-1)</f>
        <v>1.67320079771739</v>
      </c>
    </row>
    <row r="393" customFormat="false" ht="13.5" hidden="false" customHeight="true" outlineLevel="0" collapsed="false">
      <c r="A393" s="24" t="s">
        <v>401</v>
      </c>
      <c r="B393" s="25" t="n">
        <v>135665.73</v>
      </c>
      <c r="C393" s="25" t="n">
        <v>21401.71</v>
      </c>
      <c r="D393" s="25" t="n">
        <f aca="false">SUM(B393:C393)</f>
        <v>157067.44</v>
      </c>
      <c r="E393" s="26" t="n">
        <v>0</v>
      </c>
      <c r="F393" s="26" t="n">
        <v>0</v>
      </c>
      <c r="G393" s="27" t="n">
        <f aca="false">SUM(E393:F393)</f>
        <v>0</v>
      </c>
      <c r="H393" s="28" t="n">
        <f aca="false">IF(D392&lt;&gt;"",(D393-(D392+G393))/(D392+G393)*100,0)</f>
        <v>0.0427323888131437</v>
      </c>
      <c r="I393" s="5" t="n">
        <f aca="false">1+H393/100</f>
        <v>1.00042732388813</v>
      </c>
      <c r="J393" s="29" t="n">
        <f aca="false">ROUNDUP((PRODUCT($I$11:I393)-1),4)</f>
        <v>1.7977</v>
      </c>
      <c r="K393" s="30" t="n">
        <f aca="false">((1+(ROUNDUP(J393*100,2))/100)^(365.25/(A393-$A$11+1))-1)</f>
        <v>1.66743780089819</v>
      </c>
    </row>
    <row r="394" customFormat="false" ht="13.5" hidden="false" customHeight="true" outlineLevel="0" collapsed="false">
      <c r="A394" s="24" t="s">
        <v>402</v>
      </c>
      <c r="B394" s="25" t="n">
        <v>132381.68</v>
      </c>
      <c r="C394" s="25" t="n">
        <v>21532.5</v>
      </c>
      <c r="D394" s="25" t="n">
        <f aca="false">SUM(B394:C394)</f>
        <v>153914.18</v>
      </c>
      <c r="E394" s="26" t="n">
        <v>0</v>
      </c>
      <c r="F394" s="26" t="n">
        <v>0</v>
      </c>
      <c r="G394" s="27" t="n">
        <f aca="false">SUM(E394:F394)</f>
        <v>0</v>
      </c>
      <c r="H394" s="28" t="n">
        <f aca="false">IF(D393&lt;&gt;"",(D394-(D393+G394))/(D393+G394)*100,0)</f>
        <v>-2.00758349407109</v>
      </c>
      <c r="I394" s="5" t="n">
        <f aca="false">1+H394/100</f>
        <v>0.979924165059289</v>
      </c>
      <c r="J394" s="29" t="n">
        <f aca="false">ROUNDUP((PRODUCT($I$11:I394)-1),4)</f>
        <v>1.7416</v>
      </c>
      <c r="K394" s="30" t="n">
        <f aca="false">((1+(ROUNDUP(J394*100,2))/100)^(365.25/(A394-$A$11+1))-1)</f>
        <v>1.60985976966675</v>
      </c>
    </row>
    <row r="395" customFormat="false" ht="13.5" hidden="false" customHeight="true" outlineLevel="0" collapsed="false">
      <c r="A395" s="24" t="s">
        <v>403</v>
      </c>
      <c r="B395" s="25" t="n">
        <v>132107.66</v>
      </c>
      <c r="C395" s="25" t="n">
        <v>21379.38</v>
      </c>
      <c r="D395" s="25" t="n">
        <f aca="false">SUM(B395:C395)</f>
        <v>153487.04</v>
      </c>
      <c r="E395" s="26" t="n">
        <v>0</v>
      </c>
      <c r="F395" s="26" t="n">
        <v>0</v>
      </c>
      <c r="G395" s="27" t="n">
        <f aca="false">SUM(E395:F395)</f>
        <v>0</v>
      </c>
      <c r="H395" s="28" t="n">
        <f aca="false">IF(D394&lt;&gt;"",(D395-(D394+G395))/(D394+G395)*100,0)</f>
        <v>-0.277518289737817</v>
      </c>
      <c r="I395" s="5" t="n">
        <f aca="false">1+H395/100</f>
        <v>0.997224817102622</v>
      </c>
      <c r="J395" s="29" t="n">
        <f aca="false">ROUNDUP((PRODUCT($I$11:I395)-1),4)</f>
        <v>1.734</v>
      </c>
      <c r="K395" s="30" t="n">
        <f aca="false">((1+(ROUNDUP(J395*100,2))/100)^(365.25/(A395-$A$11+1))-1)</f>
        <v>1.59651785830523</v>
      </c>
    </row>
    <row r="396" customFormat="false" ht="13.5" hidden="false" customHeight="true" outlineLevel="0" collapsed="false">
      <c r="A396" s="24" t="s">
        <v>404</v>
      </c>
      <c r="B396" s="25" t="n">
        <v>133077.2</v>
      </c>
      <c r="C396" s="25" t="n">
        <v>21660.1</v>
      </c>
      <c r="D396" s="25" t="n">
        <f aca="false">SUM(B396:C396)</f>
        <v>154737.3</v>
      </c>
      <c r="E396" s="26" t="n">
        <v>0</v>
      </c>
      <c r="F396" s="26" t="n">
        <v>0</v>
      </c>
      <c r="G396" s="27" t="n">
        <f aca="false">SUM(E396:F396)</f>
        <v>0</v>
      </c>
      <c r="H396" s="28" t="n">
        <f aca="false">IF(D395&lt;&gt;"",(D396-(D395+G396))/(D395+G396)*100,0)</f>
        <v>0.814570402817078</v>
      </c>
      <c r="I396" s="5" t="n">
        <f aca="false">1+H396/100</f>
        <v>1.00814570402817</v>
      </c>
      <c r="J396" s="29" t="n">
        <f aca="false">ROUNDUP((PRODUCT($I$11:I396)-1),4)</f>
        <v>1.7562</v>
      </c>
      <c r="K396" s="30" t="n">
        <f aca="false">((1+(ROUNDUP(J396*100,2))/100)^(365.25/(A396-$A$11+1))-1)</f>
        <v>1.61000401235209</v>
      </c>
    </row>
    <row r="397" customFormat="false" ht="13.5" hidden="false" customHeight="true" outlineLevel="0" collapsed="false">
      <c r="A397" s="24" t="s">
        <v>405</v>
      </c>
      <c r="B397" s="25" t="n">
        <v>132001.24</v>
      </c>
      <c r="C397" s="25" t="n">
        <v>21427.23</v>
      </c>
      <c r="D397" s="25" t="n">
        <f aca="false">SUM(B397:C397)</f>
        <v>153428.47</v>
      </c>
      <c r="E397" s="26" t="n">
        <v>0</v>
      </c>
      <c r="F397" s="26" t="n">
        <v>0</v>
      </c>
      <c r="G397" s="27" t="n">
        <f aca="false">SUM(E397:F397)</f>
        <v>0</v>
      </c>
      <c r="H397" s="28" t="n">
        <f aca="false">IF(D396&lt;&gt;"",(D397-(D396+G397))/(D396+G397)*100,0)</f>
        <v>-0.845840014010853</v>
      </c>
      <c r="I397" s="5" t="n">
        <f aca="false">1+H397/100</f>
        <v>0.991541599859891</v>
      </c>
      <c r="J397" s="29" t="n">
        <f aca="false">ROUNDUP((PRODUCT($I$11:I397)-1),4)</f>
        <v>1.7329</v>
      </c>
      <c r="K397" s="30" t="n">
        <f aca="false">((1+(ROUNDUP(J397*100,2))/100)^(365.25/(A397-$A$11+1))-1)</f>
        <v>1.58276450635013</v>
      </c>
    </row>
    <row r="398" customFormat="false" ht="13.5" hidden="false" customHeight="true" outlineLevel="0" collapsed="false">
      <c r="A398" s="24" t="s">
        <v>406</v>
      </c>
      <c r="B398" s="25" t="n">
        <v>130837.99</v>
      </c>
      <c r="C398" s="25" t="n">
        <v>21841.26</v>
      </c>
      <c r="D398" s="25" t="n">
        <f aca="false">SUM(B398:C398)</f>
        <v>152679.25</v>
      </c>
      <c r="E398" s="26" t="n">
        <v>0</v>
      </c>
      <c r="F398" s="26" t="n">
        <v>0</v>
      </c>
      <c r="G398" s="27" t="n">
        <f aca="false">SUM(E398:F398)</f>
        <v>0</v>
      </c>
      <c r="H398" s="28" t="n">
        <f aca="false">IF(D397&lt;&gt;"",(D398-(D397+G398))/(D397+G398)*100,0)</f>
        <v>-0.488318758571992</v>
      </c>
      <c r="I398" s="5" t="n">
        <f aca="false">1+H398/100</f>
        <v>0.99511681241428</v>
      </c>
      <c r="J398" s="29" t="n">
        <f aca="false">ROUNDUP((PRODUCT($I$11:I398)-1),4)</f>
        <v>1.7196</v>
      </c>
      <c r="K398" s="30" t="n">
        <f aca="false">((1+(ROUNDUP(J398*100,2))/100)^(365.25/(A398-$A$11+1))-1)</f>
        <v>1.56465088886224</v>
      </c>
    </row>
    <row r="399" customFormat="false" ht="13.5" hidden="false" customHeight="true" outlineLevel="0" collapsed="false">
      <c r="A399" s="24" t="s">
        <v>407</v>
      </c>
      <c r="B399" s="25" t="n">
        <v>130837.99</v>
      </c>
      <c r="C399" s="25" t="n">
        <v>21841.26</v>
      </c>
      <c r="D399" s="25" t="n">
        <f aca="false">SUM(B399:C399)</f>
        <v>152679.25</v>
      </c>
      <c r="E399" s="26" t="n">
        <v>0</v>
      </c>
      <c r="F399" s="26" t="n">
        <v>0</v>
      </c>
      <c r="G399" s="27" t="n">
        <f aca="false">SUM(E399:F399)</f>
        <v>0</v>
      </c>
      <c r="H399" s="28" t="n">
        <f aca="false">IF(D398&lt;&gt;"",(D399-(D398+G399))/(D398+G399)*100,0)</f>
        <v>0</v>
      </c>
      <c r="I399" s="5" t="n">
        <f aca="false">1+H399/100</f>
        <v>1</v>
      </c>
      <c r="J399" s="29" t="n">
        <f aca="false">ROUNDUP((PRODUCT($I$11:I399)-1),4)</f>
        <v>1.7196</v>
      </c>
      <c r="K399" s="30" t="n">
        <f aca="false">((1+(ROUNDUP(J399*100,2))/100)^(365.25/(A399-$A$11+1))-1)</f>
        <v>1.55844902804479</v>
      </c>
    </row>
    <row r="400" customFormat="false" ht="13.5" hidden="false" customHeight="true" outlineLevel="0" collapsed="false">
      <c r="A400" s="24" t="s">
        <v>408</v>
      </c>
      <c r="B400" s="25" t="n">
        <v>130837.99</v>
      </c>
      <c r="C400" s="25" t="n">
        <v>21841.26</v>
      </c>
      <c r="D400" s="25" t="n">
        <f aca="false">SUM(B400:C400)</f>
        <v>152679.25</v>
      </c>
      <c r="E400" s="26" t="n">
        <v>0</v>
      </c>
      <c r="F400" s="26" t="n">
        <v>0</v>
      </c>
      <c r="G400" s="27" t="n">
        <f aca="false">SUM(E400:F400)</f>
        <v>0</v>
      </c>
      <c r="H400" s="28" t="n">
        <f aca="false">IF(D399&lt;&gt;"",(D400-(D399+G400))/(D399+G400)*100,0)</f>
        <v>0</v>
      </c>
      <c r="I400" s="5" t="n">
        <f aca="false">1+H400/100</f>
        <v>1</v>
      </c>
      <c r="J400" s="29" t="n">
        <f aca="false">ROUNDUP((PRODUCT($I$11:I400)-1),4)</f>
        <v>1.7196</v>
      </c>
      <c r="K400" s="30" t="n">
        <f aca="false">((1+(ROUNDUP(J400*100,2))/100)^(365.25/(A400-$A$11+1))-1)</f>
        <v>1.55229385392911</v>
      </c>
    </row>
    <row r="401" customFormat="false" ht="13.5" hidden="false" customHeight="true" outlineLevel="0" collapsed="false">
      <c r="A401" s="24" t="s">
        <v>409</v>
      </c>
      <c r="B401" s="25" t="n">
        <v>130837.99</v>
      </c>
      <c r="C401" s="25" t="n">
        <v>21841.26</v>
      </c>
      <c r="D401" s="25" t="n">
        <f aca="false">SUM(B401:C401)</f>
        <v>152679.25</v>
      </c>
      <c r="E401" s="26" t="n">
        <v>0</v>
      </c>
      <c r="F401" s="26" t="n">
        <v>0</v>
      </c>
      <c r="G401" s="27" t="n">
        <f aca="false">SUM(E401:F401)</f>
        <v>0</v>
      </c>
      <c r="H401" s="28" t="n">
        <f aca="false">IF(D400&lt;&gt;"",(D401-(D400+G401))/(D400+G401)*100,0)</f>
        <v>0</v>
      </c>
      <c r="I401" s="5" t="n">
        <f aca="false">1+H401/100</f>
        <v>1</v>
      </c>
      <c r="J401" s="29" t="n">
        <f aca="false">ROUNDUP((PRODUCT($I$11:I401)-1),4)</f>
        <v>1.7196</v>
      </c>
      <c r="K401" s="30" t="n">
        <f aca="false">((1+(ROUNDUP(J401*100,2))/100)^(365.25/(A401-$A$11+1))-1)</f>
        <v>1.5461848589718</v>
      </c>
    </row>
    <row r="402" customFormat="false" ht="13.5" hidden="false" customHeight="true" outlineLevel="0" collapsed="false">
      <c r="A402" s="24" t="s">
        <v>410</v>
      </c>
      <c r="B402" s="25" t="n">
        <v>130837.99</v>
      </c>
      <c r="C402" s="25" t="n">
        <v>21841.26</v>
      </c>
      <c r="D402" s="25" t="n">
        <f aca="false">SUM(B402:C402)</f>
        <v>152679.25</v>
      </c>
      <c r="E402" s="26" t="n">
        <v>0</v>
      </c>
      <c r="F402" s="26" t="n">
        <v>0</v>
      </c>
      <c r="G402" s="27" t="n">
        <f aca="false">SUM(E402:F402)</f>
        <v>0</v>
      </c>
      <c r="H402" s="28" t="n">
        <f aca="false">IF(D401&lt;&gt;"",(D402-(D401+G402))/(D401+G402)*100,0)</f>
        <v>0</v>
      </c>
      <c r="I402" s="5" t="n">
        <f aca="false">1+H402/100</f>
        <v>1</v>
      </c>
      <c r="J402" s="29" t="n">
        <f aca="false">ROUNDUP((PRODUCT($I$11:I402)-1),4)</f>
        <v>1.7196</v>
      </c>
      <c r="K402" s="30" t="n">
        <f aca="false">((1+(ROUNDUP(J402*100,2))/100)^(365.25/(A402-$A$11+1))-1)</f>
        <v>1.54012154277192</v>
      </c>
    </row>
    <row r="403" customFormat="false" ht="13.5" hidden="false" customHeight="true" outlineLevel="0" collapsed="false">
      <c r="A403" s="24" t="s">
        <v>411</v>
      </c>
      <c r="B403" s="25" t="n">
        <v>130295.48</v>
      </c>
      <c r="C403" s="25" t="n">
        <v>22125.5</v>
      </c>
      <c r="D403" s="25" t="n">
        <f aca="false">SUM(B403:C403)</f>
        <v>152420.98</v>
      </c>
      <c r="E403" s="26" t="n">
        <v>0</v>
      </c>
      <c r="F403" s="26" t="n">
        <v>0</v>
      </c>
      <c r="G403" s="27" t="n">
        <f aca="false">SUM(E403:F403)</f>
        <v>0</v>
      </c>
      <c r="H403" s="28" t="n">
        <f aca="false">IF(D402&lt;&gt;"",(D403-(D402+G403))/(D402+G403)*100,0)</f>
        <v>-0.169158546429864</v>
      </c>
      <c r="I403" s="5" t="n">
        <f aca="false">1+H403/100</f>
        <v>0.998308414535701</v>
      </c>
      <c r="J403" s="29" t="n">
        <f aca="false">ROUNDUP((PRODUCT($I$11:I403)-1),4)</f>
        <v>1.715</v>
      </c>
      <c r="K403" s="30" t="n">
        <f aca="false">((1+(ROUNDUP(J403*100,2))/100)^(365.25/(A403-$A$11+1))-1)</f>
        <v>1.5301195823271</v>
      </c>
    </row>
    <row r="404" customFormat="false" ht="13.5" hidden="false" customHeight="true" outlineLevel="0" collapsed="false">
      <c r="A404" s="24" t="s">
        <v>412</v>
      </c>
      <c r="B404" s="25" t="n">
        <v>131187.29</v>
      </c>
      <c r="C404" s="25" t="n">
        <v>21850.95</v>
      </c>
      <c r="D404" s="25" t="n">
        <f aca="false">SUM(B404:C404)</f>
        <v>153038.24</v>
      </c>
      <c r="E404" s="26" t="n">
        <v>0</v>
      </c>
      <c r="F404" s="26" t="n">
        <v>0</v>
      </c>
      <c r="G404" s="27" t="n">
        <f aca="false">SUM(E404:F404)</f>
        <v>0</v>
      </c>
      <c r="H404" s="28" t="n">
        <f aca="false">IF(D403&lt;&gt;"",(D404-(D403+G404))/(D403+G404)*100,0)</f>
        <v>0.404970496843701</v>
      </c>
      <c r="I404" s="5" t="n">
        <f aca="false">1+H404/100</f>
        <v>1.00404970496844</v>
      </c>
      <c r="J404" s="29" t="n">
        <f aca="false">ROUNDUP((PRODUCT($I$11:I404)-1),4)</f>
        <v>1.726</v>
      </c>
      <c r="K404" s="30" t="n">
        <f aca="false">((1+(ROUNDUP(J404*100,2))/100)^(365.25/(A404-$A$11+1))-1)</f>
        <v>1.53364479675249</v>
      </c>
    </row>
    <row r="405" customFormat="false" ht="13.5" hidden="false" customHeight="true" outlineLevel="0" collapsed="false">
      <c r="A405" s="24" t="s">
        <v>413</v>
      </c>
      <c r="B405" s="25" t="n">
        <v>131839.51</v>
      </c>
      <c r="C405" s="25" t="n">
        <v>21731.44</v>
      </c>
      <c r="D405" s="25" t="n">
        <f aca="false">SUM(B405:C405)</f>
        <v>153570.95</v>
      </c>
      <c r="E405" s="26" t="n">
        <v>0</v>
      </c>
      <c r="F405" s="26" t="n">
        <v>0</v>
      </c>
      <c r="G405" s="27" t="n">
        <f aca="false">SUM(E405:F405)</f>
        <v>0</v>
      </c>
      <c r="H405" s="28" t="n">
        <f aca="false">IF(D404&lt;&gt;"",(D405-(D404+G405))/(D404+G405)*100,0)</f>
        <v>0.348089470971433</v>
      </c>
      <c r="I405" s="5" t="n">
        <f aca="false">1+H405/100</f>
        <v>1.00348089470971</v>
      </c>
      <c r="J405" s="29" t="n">
        <f aca="false">ROUNDUP((PRODUCT($I$11:I405)-1),4)</f>
        <v>1.7355</v>
      </c>
      <c r="K405" s="30" t="n">
        <f aca="false">((1+(ROUNDUP(J405*100,2))/100)^(365.25/(A405-$A$11+1))-1)</f>
        <v>1.53583307706215</v>
      </c>
    </row>
    <row r="406" customFormat="false" ht="13.5" hidden="false" customHeight="true" outlineLevel="0" collapsed="false">
      <c r="A406" s="24" t="s">
        <v>414</v>
      </c>
      <c r="B406" s="25" t="n">
        <v>131839.51</v>
      </c>
      <c r="C406" s="25" t="n">
        <v>21731.44</v>
      </c>
      <c r="D406" s="25" t="n">
        <f aca="false">SUM(B406:C406)</f>
        <v>153570.95</v>
      </c>
      <c r="E406" s="26" t="n">
        <v>0</v>
      </c>
      <c r="F406" s="26" t="n">
        <v>0</v>
      </c>
      <c r="G406" s="27" t="n">
        <f aca="false">SUM(E406:F406)</f>
        <v>0</v>
      </c>
      <c r="H406" s="28" t="n">
        <f aca="false">IF(D405&lt;&gt;"",(D406-(D405+G406))/(D405+G406)*100,0)</f>
        <v>0</v>
      </c>
      <c r="I406" s="5" t="n">
        <f aca="false">1+H406/100</f>
        <v>1</v>
      </c>
      <c r="J406" s="29" t="n">
        <f aca="false">ROUNDUP((PRODUCT($I$11:I406)-1),4)</f>
        <v>1.7355</v>
      </c>
      <c r="K406" s="30" t="n">
        <f aca="false">((1+(ROUNDUP(J406*100,2))/100)^(365.25/(A406-$A$11+1))-1)</f>
        <v>1.52988136286717</v>
      </c>
    </row>
    <row r="407" customFormat="false" ht="13.5" hidden="false" customHeight="true" outlineLevel="0" collapsed="false">
      <c r="A407" s="24" t="s">
        <v>415</v>
      </c>
      <c r="B407" s="25" t="n">
        <v>131839.51</v>
      </c>
      <c r="C407" s="25" t="n">
        <v>21731.44</v>
      </c>
      <c r="D407" s="25" t="n">
        <f aca="false">SUM(B407:C407)</f>
        <v>153570.95</v>
      </c>
      <c r="E407" s="26" t="n">
        <v>0</v>
      </c>
      <c r="F407" s="26" t="n">
        <v>0</v>
      </c>
      <c r="G407" s="27" t="n">
        <f aca="false">SUM(E407:F407)</f>
        <v>0</v>
      </c>
      <c r="H407" s="28" t="n">
        <f aca="false">IF(D406&lt;&gt;"",(D407-(D406+G407))/(D406+G407)*100,0)</f>
        <v>0</v>
      </c>
      <c r="I407" s="5" t="n">
        <f aca="false">1+H407/100</f>
        <v>1</v>
      </c>
      <c r="J407" s="29" t="n">
        <f aca="false">ROUNDUP((PRODUCT($I$11:I407)-1),4)</f>
        <v>1.7355</v>
      </c>
      <c r="K407" s="30" t="n">
        <f aca="false">((1+(ROUNDUP(J407*100,2))/100)^(365.25/(A407-$A$11+1))-1)</f>
        <v>1.52397349573289</v>
      </c>
    </row>
    <row r="408" customFormat="false" ht="13.5" hidden="false" customHeight="true" outlineLevel="0" collapsed="false">
      <c r="A408" s="24" t="s">
        <v>416</v>
      </c>
      <c r="B408" s="25" t="n">
        <v>135918.44</v>
      </c>
      <c r="C408" s="25" t="n">
        <v>21731.44</v>
      </c>
      <c r="D408" s="25" t="n">
        <f aca="false">SUM(B408:C408)</f>
        <v>157649.88</v>
      </c>
      <c r="E408" s="26" t="n">
        <v>4182.11</v>
      </c>
      <c r="F408" s="26" t="n">
        <v>0</v>
      </c>
      <c r="G408" s="27" t="n">
        <f aca="false">SUM(E408:F408)</f>
        <v>4182.11</v>
      </c>
      <c r="H408" s="28" t="n">
        <f aca="false">IF(D407&lt;&gt;"",(D408-(D407+G408))/(D407+G408)*100,0)</f>
        <v>-0.0654060212841469</v>
      </c>
      <c r="I408" s="5" t="n">
        <f aca="false">1+H408/100</f>
        <v>0.999345939787159</v>
      </c>
      <c r="J408" s="29" t="n">
        <f aca="false">ROUNDUP((PRODUCT($I$11:I408)-1),4)</f>
        <v>1.7337</v>
      </c>
      <c r="K408" s="30" t="n">
        <f aca="false">((1+(ROUNDUP(J408*100,2))/100)^(365.25/(A408-$A$11+1))-1)</f>
        <v>1.51658835900901</v>
      </c>
    </row>
    <row r="409" customFormat="false" ht="13.5" hidden="false" customHeight="true" outlineLevel="0" collapsed="false">
      <c r="A409" s="24" t="s">
        <v>417</v>
      </c>
      <c r="B409" s="25" t="n">
        <v>135090.4</v>
      </c>
      <c r="C409" s="25" t="n">
        <v>22870.44</v>
      </c>
      <c r="D409" s="25" t="n">
        <f aca="false">SUM(B409:C409)</f>
        <v>157960.84</v>
      </c>
      <c r="E409" s="26" t="n">
        <v>0</v>
      </c>
      <c r="F409" s="26" t="n">
        <v>686.8</v>
      </c>
      <c r="G409" s="27" t="n">
        <f aca="false">SUM(E409:F409)</f>
        <v>686.8</v>
      </c>
      <c r="H409" s="28" t="n">
        <f aca="false">IF(D408&lt;&gt;"",(D409-(D408+G409))/(D408+G409)*100,0)</f>
        <v>-0.237367614377159</v>
      </c>
      <c r="I409" s="5" t="n">
        <f aca="false">1+H409/100</f>
        <v>0.997626323856228</v>
      </c>
      <c r="J409" s="29" t="n">
        <f aca="false">ROUNDUP((PRODUCT($I$11:I409)-1),4)</f>
        <v>1.7272</v>
      </c>
      <c r="K409" s="30" t="n">
        <f aca="false">((1+(ROUNDUP(J409*100,2))/100)^(365.25/(A409-$A$11+1))-1)</f>
        <v>1.50530859264377</v>
      </c>
    </row>
    <row r="410" customFormat="false" ht="13.5" hidden="false" customHeight="true" outlineLevel="0" collapsed="false">
      <c r="A410" s="24" t="s">
        <v>418</v>
      </c>
      <c r="B410" s="25" t="n">
        <v>135089.69</v>
      </c>
      <c r="C410" s="25" t="n">
        <v>22930.38</v>
      </c>
      <c r="D410" s="25" t="n">
        <f aca="false">SUM(B410:C410)</f>
        <v>158020.07</v>
      </c>
      <c r="E410" s="26" t="n">
        <v>0</v>
      </c>
      <c r="F410" s="26" t="n">
        <v>0</v>
      </c>
      <c r="G410" s="27" t="n">
        <f aca="false">SUM(E410:F410)</f>
        <v>0</v>
      </c>
      <c r="H410" s="28" t="n">
        <f aca="false">IF(D409&lt;&gt;"",(D410-(D409+G410))/(D409+G410)*100,0)</f>
        <v>0.0374966352420071</v>
      </c>
      <c r="I410" s="5" t="n">
        <f aca="false">1+H410/100</f>
        <v>1.00037496635242</v>
      </c>
      <c r="J410" s="29" t="n">
        <f aca="false">ROUNDUP((PRODUCT($I$11:I410)-1),4)</f>
        <v>1.7282</v>
      </c>
      <c r="K410" s="30" t="n">
        <f aca="false">((1+(ROUNDUP(J410*100,2))/100)^(365.25/(A410-$A$11+1))-1)</f>
        <v>1.50039982200668</v>
      </c>
    </row>
    <row r="411" customFormat="false" ht="13.5" hidden="false" customHeight="true" outlineLevel="0" collapsed="false">
      <c r="A411" s="24" t="s">
        <v>419</v>
      </c>
      <c r="B411" s="25" t="n">
        <v>137309.14</v>
      </c>
      <c r="C411" s="25" t="n">
        <v>23133.51</v>
      </c>
      <c r="D411" s="25" t="n">
        <f aca="false">SUM(B411:C411)</f>
        <v>160442.65</v>
      </c>
      <c r="E411" s="26" t="n">
        <v>0</v>
      </c>
      <c r="F411" s="26" t="n">
        <v>0</v>
      </c>
      <c r="G411" s="27" t="n">
        <f aca="false">SUM(E411:F411)</f>
        <v>0</v>
      </c>
      <c r="H411" s="28" t="n">
        <f aca="false">IF(D410&lt;&gt;"",(D411-(D410+G411))/(D410+G411)*100,0)</f>
        <v>1.53308374056537</v>
      </c>
      <c r="I411" s="5" t="n">
        <f aca="false">1+H411/100</f>
        <v>1.01533083740565</v>
      </c>
      <c r="J411" s="29" t="n">
        <f aca="false">ROUNDUP((PRODUCT($I$11:I411)-1),4)</f>
        <v>1.77</v>
      </c>
      <c r="K411" s="30" t="n">
        <f aca="false">((1+(ROUNDUP(J411*100,2))/100)^(365.25/(A411-$A$11+1))-1)</f>
        <v>1.52948296944531</v>
      </c>
    </row>
    <row r="412" customFormat="false" ht="13.5" hidden="false" customHeight="true" outlineLevel="0" collapsed="false">
      <c r="A412" s="24" t="s">
        <v>420</v>
      </c>
      <c r="B412" s="25" t="n">
        <v>138239.25</v>
      </c>
      <c r="C412" s="25" t="n">
        <v>23603.04</v>
      </c>
      <c r="D412" s="25" t="n">
        <f aca="false">SUM(B412:C412)</f>
        <v>161842.29</v>
      </c>
      <c r="E412" s="26" t="n">
        <v>0</v>
      </c>
      <c r="F412" s="26" t="n">
        <v>0</v>
      </c>
      <c r="G412" s="27" t="n">
        <f aca="false">SUM(E412:F412)</f>
        <v>0</v>
      </c>
      <c r="H412" s="28" t="n">
        <f aca="false">IF(D411&lt;&gt;"",(D412-(D411+G412))/(D411+G412)*100,0)</f>
        <v>0.872361557229318</v>
      </c>
      <c r="I412" s="5" t="n">
        <f aca="false">1+H412/100</f>
        <v>1.00872361557229</v>
      </c>
      <c r="J412" s="29" t="n">
        <f aca="false">ROUNDUP((PRODUCT($I$11:I412)-1),4)</f>
        <v>1.7942</v>
      </c>
      <c r="K412" s="30" t="n">
        <f aca="false">((1+(ROUNDUP(J412*100,2))/100)^(365.25/(A412-$A$11+1))-1)</f>
        <v>1.54367464613954</v>
      </c>
    </row>
    <row r="413" customFormat="false" ht="13.5" hidden="false" customHeight="true" outlineLevel="0" collapsed="false">
      <c r="A413" s="24" t="s">
        <v>421</v>
      </c>
      <c r="B413" s="25" t="n">
        <v>139302.63</v>
      </c>
      <c r="C413" s="25" t="n">
        <v>23603.04</v>
      </c>
      <c r="D413" s="25" t="n">
        <f aca="false">SUM(B413:C413)</f>
        <v>162905.67</v>
      </c>
      <c r="E413" s="26" t="n">
        <v>0</v>
      </c>
      <c r="F413" s="26" t="n">
        <v>0</v>
      </c>
      <c r="G413" s="27" t="n">
        <f aca="false">SUM(E413:F413)</f>
        <v>0</v>
      </c>
      <c r="H413" s="28" t="n">
        <f aca="false">IF(D412&lt;&gt;"",(D413-(D412+G413))/(D412+G413)*100,0)</f>
        <v>0.657047054882877</v>
      </c>
      <c r="I413" s="5" t="n">
        <f aca="false">1+H413/100</f>
        <v>1.00657047054883</v>
      </c>
      <c r="J413" s="29" t="n">
        <f aca="false">ROUNDUP((PRODUCT($I$11:I413)-1),4)</f>
        <v>1.8125</v>
      </c>
      <c r="K413" s="30" t="n">
        <f aca="false">((1+(ROUNDUP(J413*100,2))/100)^(365.25/(A413-$A$11+1))-1)</f>
        <v>1.55284784365657</v>
      </c>
    </row>
    <row r="414" customFormat="false" ht="13.5" hidden="false" customHeight="true" outlineLevel="0" collapsed="false">
      <c r="A414" s="24" t="s">
        <v>422</v>
      </c>
      <c r="B414" s="25" t="n">
        <v>139302.63</v>
      </c>
      <c r="C414" s="25" t="n">
        <v>23957.44</v>
      </c>
      <c r="D414" s="25" t="n">
        <f aca="false">SUM(B414:C414)</f>
        <v>163260.07</v>
      </c>
      <c r="E414" s="26" t="n">
        <v>0</v>
      </c>
      <c r="F414" s="26" t="n">
        <v>0</v>
      </c>
      <c r="G414" s="27" t="n">
        <f aca="false">SUM(E414:F414)</f>
        <v>0</v>
      </c>
      <c r="H414" s="28" t="n">
        <f aca="false">IF(D413&lt;&gt;"",(D414-(D413+G414))/(D413+G414)*100,0)</f>
        <v>0.217549211147773</v>
      </c>
      <c r="I414" s="5" t="n">
        <f aca="false">1+H414/100</f>
        <v>1.00217549211148</v>
      </c>
      <c r="J414" s="29" t="n">
        <f aca="false">ROUNDUP((PRODUCT($I$11:I414)-1),4)</f>
        <v>1.8187</v>
      </c>
      <c r="K414" s="30" t="n">
        <f aca="false">((1+(ROUNDUP(J414*100,2))/100)^(365.25/(A414-$A$11+1))-1)</f>
        <v>1.5520080545485</v>
      </c>
    </row>
    <row r="415" customFormat="false" ht="13.5" hidden="false" customHeight="true" outlineLevel="0" collapsed="false">
      <c r="A415" s="24" t="s">
        <v>423</v>
      </c>
      <c r="B415" s="25" t="n">
        <v>138088.11</v>
      </c>
      <c r="C415" s="25" t="n">
        <v>24505</v>
      </c>
      <c r="D415" s="25" t="n">
        <f aca="false">SUM(B415:C415)</f>
        <v>162593.11</v>
      </c>
      <c r="E415" s="26" t="n">
        <v>0</v>
      </c>
      <c r="F415" s="26" t="n">
        <v>0</v>
      </c>
      <c r="G415" s="27" t="n">
        <f aca="false">SUM(E415:F415)</f>
        <v>0</v>
      </c>
      <c r="H415" s="28" t="n">
        <f aca="false">IF(D414&lt;&gt;"",(D415-(D414+G415))/(D414+G415)*100,0)</f>
        <v>-0.40852610194276</v>
      </c>
      <c r="I415" s="5" t="n">
        <f aca="false">1+H415/100</f>
        <v>0.995914738980572</v>
      </c>
      <c r="J415" s="29" t="n">
        <f aca="false">ROUNDUP((PRODUCT($I$11:I415)-1),4)</f>
        <v>1.8072</v>
      </c>
      <c r="K415" s="30" t="n">
        <f aca="false">((1+(ROUNDUP(J415*100,2))/100)^(365.25/(A415-$A$11+1))-1)</f>
        <v>1.5367411594374</v>
      </c>
    </row>
    <row r="416" customFormat="false" ht="13.5" hidden="false" customHeight="true" outlineLevel="0" collapsed="false">
      <c r="A416" s="24" t="s">
        <v>424</v>
      </c>
      <c r="B416" s="25" t="n">
        <v>139547.6</v>
      </c>
      <c r="C416" s="25" t="n">
        <v>24383.32</v>
      </c>
      <c r="D416" s="25" t="n">
        <f aca="false">SUM(B416:C416)</f>
        <v>163930.92</v>
      </c>
      <c r="E416" s="26" t="n">
        <v>0</v>
      </c>
      <c r="F416" s="26" t="n">
        <v>0</v>
      </c>
      <c r="G416" s="27" t="n">
        <f aca="false">SUM(E416:F416)</f>
        <v>0</v>
      </c>
      <c r="H416" s="28" t="n">
        <f aca="false">IF(D415&lt;&gt;"",(D416-(D415+G416))/(D415+G416)*100,0)</f>
        <v>0.822796242719035</v>
      </c>
      <c r="I416" s="5" t="n">
        <f aca="false">1+H416/100</f>
        <v>1.00822796242719</v>
      </c>
      <c r="J416" s="29" t="n">
        <f aca="false">ROUNDUP((PRODUCT($I$11:I416)-1),4)</f>
        <v>1.8302</v>
      </c>
      <c r="K416" s="30" t="n">
        <f aca="false">((1+(ROUNDUP(J416*100,2))/100)^(365.25/(A416-$A$11+1))-1)</f>
        <v>1.54957907696113</v>
      </c>
    </row>
    <row r="417" customFormat="false" ht="13.5" hidden="false" customHeight="true" outlineLevel="0" collapsed="false">
      <c r="A417" s="24" t="s">
        <v>425</v>
      </c>
      <c r="B417" s="25" t="n">
        <v>140712.16</v>
      </c>
      <c r="C417" s="25" t="n">
        <v>24545.56</v>
      </c>
      <c r="D417" s="25" t="n">
        <f aca="false">SUM(B417:C417)</f>
        <v>165257.72</v>
      </c>
      <c r="E417" s="26" t="n">
        <v>0</v>
      </c>
      <c r="F417" s="26" t="n">
        <v>0</v>
      </c>
      <c r="G417" s="27" t="n">
        <f aca="false">SUM(E417:F417)</f>
        <v>0</v>
      </c>
      <c r="H417" s="28" t="n">
        <f aca="false">IF(D416&lt;&gt;"",(D417-(D416+G417))/(D416+G417)*100,0)</f>
        <v>0.809365310705258</v>
      </c>
      <c r="I417" s="5" t="n">
        <f aca="false">1+H417/100</f>
        <v>1.00809365310705</v>
      </c>
      <c r="J417" s="29" t="n">
        <f aca="false">ROUNDUP((PRODUCT($I$11:I417)-1),4)</f>
        <v>1.8532</v>
      </c>
      <c r="K417" s="30" t="n">
        <f aca="false">((1+(ROUNDUP(J417*100,2))/100)^(365.25/(A417-$A$11+1))-1)</f>
        <v>1.56226653140623</v>
      </c>
    </row>
    <row r="418" customFormat="false" ht="13.5" hidden="false" customHeight="true" outlineLevel="0" collapsed="false">
      <c r="A418" s="24" t="s">
        <v>426</v>
      </c>
      <c r="B418" s="25" t="n">
        <v>141871.72</v>
      </c>
      <c r="C418" s="25" t="n">
        <v>24589.5</v>
      </c>
      <c r="D418" s="25" t="n">
        <f aca="false">SUM(B418:C418)</f>
        <v>166461.22</v>
      </c>
      <c r="E418" s="26" t="n">
        <v>0</v>
      </c>
      <c r="F418" s="26" t="n">
        <v>0</v>
      </c>
      <c r="G418" s="27" t="n">
        <f aca="false">SUM(E418:F418)</f>
        <v>0</v>
      </c>
      <c r="H418" s="28" t="n">
        <f aca="false">IF(D417&lt;&gt;"",(D418-(D417+G418))/(D417+G418)*100,0)</f>
        <v>0.728256446960541</v>
      </c>
      <c r="I418" s="5" t="n">
        <f aca="false">1+H418/100</f>
        <v>1.00728256446961</v>
      </c>
      <c r="J418" s="29" t="n">
        <f aca="false">ROUNDUP((PRODUCT($I$11:I418)-1),4)</f>
        <v>1.8739</v>
      </c>
      <c r="K418" s="30" t="n">
        <f aca="false">((1+(ROUNDUP(J418*100,2))/100)^(365.25/(A418-$A$11+1))-1)</f>
        <v>1.57296134926479</v>
      </c>
    </row>
    <row r="419" customFormat="false" ht="13.5" hidden="false" customHeight="true" outlineLevel="0" collapsed="false">
      <c r="A419" s="24" t="s">
        <v>427</v>
      </c>
      <c r="B419" s="25" t="n">
        <v>142903.07</v>
      </c>
      <c r="C419" s="25" t="n">
        <v>24879.21</v>
      </c>
      <c r="D419" s="25" t="n">
        <f aca="false">SUM(B419:C419)</f>
        <v>167782.28</v>
      </c>
      <c r="E419" s="26" t="n">
        <v>0</v>
      </c>
      <c r="F419" s="26" t="n">
        <v>0</v>
      </c>
      <c r="G419" s="27" t="n">
        <f aca="false">SUM(E419:F419)</f>
        <v>0</v>
      </c>
      <c r="H419" s="28" t="n">
        <f aca="false">IF(D418&lt;&gt;"",(D419-(D418+G419))/(D418+G419)*100,0)</f>
        <v>0.793614272441352</v>
      </c>
      <c r="I419" s="5" t="n">
        <f aca="false">1+H419/100</f>
        <v>1.00793614272441</v>
      </c>
      <c r="J419" s="29" t="n">
        <f aca="false">ROUNDUP((PRODUCT($I$11:I419)-1),4)</f>
        <v>1.8967</v>
      </c>
      <c r="K419" s="30" t="n">
        <f aca="false">((1+(ROUNDUP(J419*100,2))/100)^(365.25/(A419-$A$11+1))-1)</f>
        <v>1.58520224441942</v>
      </c>
    </row>
    <row r="420" customFormat="false" ht="13.5" hidden="false" customHeight="true" outlineLevel="0" collapsed="false">
      <c r="A420" s="24" t="s">
        <v>428</v>
      </c>
      <c r="B420" s="25" t="n">
        <v>142903.07</v>
      </c>
      <c r="C420" s="25" t="n">
        <v>24879.21</v>
      </c>
      <c r="D420" s="25" t="n">
        <f aca="false">SUM(B420:C420)</f>
        <v>167782.28</v>
      </c>
      <c r="E420" s="26" t="n">
        <v>0</v>
      </c>
      <c r="F420" s="26" t="n">
        <v>0</v>
      </c>
      <c r="G420" s="27" t="n">
        <f aca="false">SUM(E420:F420)</f>
        <v>0</v>
      </c>
      <c r="H420" s="28" t="n">
        <f aca="false">IF(D419&lt;&gt;"",(D420-(D419+G420))/(D419+G420)*100,0)</f>
        <v>0</v>
      </c>
      <c r="I420" s="5" t="n">
        <f aca="false">1+H420/100</f>
        <v>1</v>
      </c>
      <c r="J420" s="29" t="n">
        <f aca="false">ROUNDUP((PRODUCT($I$11:I420)-1),4)</f>
        <v>1.8967</v>
      </c>
      <c r="K420" s="30" t="n">
        <f aca="false">((1+(ROUNDUP(J420*100,2))/100)^(365.25/(A420-$A$11+1))-1)</f>
        <v>1.57922031066645</v>
      </c>
    </row>
    <row r="421" customFormat="false" ht="13.5" hidden="false" customHeight="true" outlineLevel="0" collapsed="false">
      <c r="A421" s="24" t="s">
        <v>429</v>
      </c>
      <c r="B421" s="25" t="n">
        <v>142903.07</v>
      </c>
      <c r="C421" s="25" t="n">
        <v>24879.21</v>
      </c>
      <c r="D421" s="25" t="n">
        <f aca="false">SUM(B421:C421)</f>
        <v>167782.28</v>
      </c>
      <c r="E421" s="26" t="n">
        <v>0</v>
      </c>
      <c r="F421" s="26" t="n">
        <v>0</v>
      </c>
      <c r="G421" s="27" t="n">
        <f aca="false">SUM(E421:F421)</f>
        <v>0</v>
      </c>
      <c r="H421" s="28" t="n">
        <f aca="false">IF(D420&lt;&gt;"",(D421-(D420+G421))/(D420+G421)*100,0)</f>
        <v>0</v>
      </c>
      <c r="I421" s="5" t="n">
        <f aca="false">1+H421/100</f>
        <v>1</v>
      </c>
      <c r="J421" s="29" t="n">
        <f aca="false">ROUNDUP((PRODUCT($I$11:I421)-1),4)</f>
        <v>1.8967</v>
      </c>
      <c r="K421" s="30" t="n">
        <f aca="false">((1+(ROUNDUP(J421*100,2))/100)^(365.25/(A421-$A$11+1))-1)</f>
        <v>1.57328122693735</v>
      </c>
    </row>
    <row r="422" customFormat="false" ht="13.5" hidden="false" customHeight="true" outlineLevel="0" collapsed="false">
      <c r="A422" s="24" t="s">
        <v>430</v>
      </c>
      <c r="B422" s="25" t="n">
        <v>145346.84</v>
      </c>
      <c r="C422" s="25" t="n">
        <v>24909.72</v>
      </c>
      <c r="D422" s="25" t="n">
        <f aca="false">SUM(B422:C422)</f>
        <v>170256.56</v>
      </c>
      <c r="E422" s="26" t="n">
        <v>0</v>
      </c>
      <c r="F422" s="26" t="n">
        <v>0</v>
      </c>
      <c r="G422" s="27" t="n">
        <f aca="false">SUM(E422:F422)</f>
        <v>0</v>
      </c>
      <c r="H422" s="28" t="n">
        <f aca="false">IF(D421&lt;&gt;"",(D422-(D421+G422))/(D421+G422)*100,0)</f>
        <v>1.47469685118119</v>
      </c>
      <c r="I422" s="5" t="n">
        <f aca="false">1+H422/100</f>
        <v>1.01474696851181</v>
      </c>
      <c r="J422" s="29" t="n">
        <f aca="false">ROUNDUP((PRODUCT($I$11:I422)-1),4)</f>
        <v>1.9395</v>
      </c>
      <c r="K422" s="30" t="n">
        <f aca="false">((1+(ROUNDUP(J422*100,2))/100)^(365.25/(A422-$A$11+1))-1)</f>
        <v>1.6009863039685</v>
      </c>
    </row>
    <row r="423" customFormat="false" ht="13.5" hidden="false" customHeight="true" outlineLevel="0" collapsed="false">
      <c r="A423" s="24" t="s">
        <v>431</v>
      </c>
      <c r="B423" s="25" t="n">
        <v>145710.54</v>
      </c>
      <c r="C423" s="25" t="n">
        <v>24906.33</v>
      </c>
      <c r="D423" s="25" t="n">
        <f aca="false">SUM(B423:C423)</f>
        <v>170616.87</v>
      </c>
      <c r="E423" s="26" t="n">
        <v>0</v>
      </c>
      <c r="F423" s="26" t="n">
        <v>0</v>
      </c>
      <c r="G423" s="27" t="n">
        <f aca="false">SUM(E423:F423)</f>
        <v>0</v>
      </c>
      <c r="H423" s="28" t="n">
        <f aca="false">IF(D422&lt;&gt;"",(D423-(D422+G423))/(D422+G423)*100,0)</f>
        <v>0.211627675315417</v>
      </c>
      <c r="I423" s="5" t="n">
        <f aca="false">1+H423/100</f>
        <v>1.00211627675315</v>
      </c>
      <c r="J423" s="29" t="n">
        <f aca="false">ROUNDUP((PRODUCT($I$11:I423)-1),4)</f>
        <v>1.9457</v>
      </c>
      <c r="K423" s="30" t="n">
        <f aca="false">((1+(ROUNDUP(J423*100,2))/100)^(365.25/(A423-$A$11+1))-1)</f>
        <v>1.59981319056069</v>
      </c>
    </row>
    <row r="424" customFormat="false" ht="13.5" hidden="false" customHeight="true" outlineLevel="0" collapsed="false">
      <c r="A424" s="24" t="s">
        <v>432</v>
      </c>
      <c r="B424" s="25" t="n">
        <v>143756.14</v>
      </c>
      <c r="C424" s="25" t="n">
        <v>25075</v>
      </c>
      <c r="D424" s="25" t="n">
        <f aca="false">SUM(B424:C424)</f>
        <v>168831.14</v>
      </c>
      <c r="E424" s="26" t="n">
        <v>0</v>
      </c>
      <c r="F424" s="26" t="n">
        <v>0</v>
      </c>
      <c r="G424" s="27" t="n">
        <f aca="false">SUM(E424:F424)</f>
        <v>0</v>
      </c>
      <c r="H424" s="28" t="n">
        <f aca="false">IF(D423&lt;&gt;"",(D424-(D423+G424))/(D423+G424)*100,0)</f>
        <v>-1.04663155525007</v>
      </c>
      <c r="I424" s="5" t="n">
        <f aca="false">1+H424/100</f>
        <v>0.989533684447499</v>
      </c>
      <c r="J424" s="29" t="n">
        <f aca="false">ROUNDUP((PRODUCT($I$11:I424)-1),4)</f>
        <v>1.9148</v>
      </c>
      <c r="K424" s="30" t="n">
        <f aca="false">((1+(ROUNDUP(J424*100,2))/100)^(365.25/(A424-$A$11+1))-1)</f>
        <v>1.56980042081267</v>
      </c>
    </row>
    <row r="425" customFormat="false" ht="13.5" hidden="false" customHeight="true" outlineLevel="0" collapsed="false">
      <c r="A425" s="24" t="s">
        <v>433</v>
      </c>
      <c r="B425" s="25" t="n">
        <v>143980.85</v>
      </c>
      <c r="C425" s="25" t="n">
        <v>24918.6</v>
      </c>
      <c r="D425" s="25" t="n">
        <f aca="false">SUM(B425:C425)</f>
        <v>168899.45</v>
      </c>
      <c r="E425" s="26" t="n">
        <v>0</v>
      </c>
      <c r="F425" s="26" t="n">
        <v>0</v>
      </c>
      <c r="G425" s="27" t="n">
        <f aca="false">SUM(E425:F425)</f>
        <v>0</v>
      </c>
      <c r="H425" s="28" t="n">
        <f aca="false">IF(D424&lt;&gt;"",(D425-(D424+G425))/(D424+G425)*100,0)</f>
        <v>0.0404605453709533</v>
      </c>
      <c r="I425" s="5" t="n">
        <f aca="false">1+H425/100</f>
        <v>1.00040460545371</v>
      </c>
      <c r="J425" s="29" t="n">
        <f aca="false">ROUNDUP((PRODUCT($I$11:I425)-1),4)</f>
        <v>1.916</v>
      </c>
      <c r="K425" s="30" t="n">
        <f aca="false">((1+(ROUNDUP(J425*100,2))/100)^(365.25/(A425-$A$11+1))-1)</f>
        <v>1.56489160315642</v>
      </c>
    </row>
    <row r="426" customFormat="false" ht="13.5" hidden="false" customHeight="true" outlineLevel="0" collapsed="false">
      <c r="A426" s="24" t="s">
        <v>434</v>
      </c>
      <c r="B426" s="25" t="n">
        <v>145551.05</v>
      </c>
      <c r="C426" s="25" t="n">
        <v>24874.4</v>
      </c>
      <c r="D426" s="25" t="n">
        <f aca="false">SUM(B426:C426)</f>
        <v>170425.45</v>
      </c>
      <c r="E426" s="26" t="n">
        <v>0</v>
      </c>
      <c r="F426" s="26" t="n">
        <v>0</v>
      </c>
      <c r="G426" s="27" t="n">
        <f aca="false">SUM(E426:F426)</f>
        <v>0</v>
      </c>
      <c r="H426" s="28" t="n">
        <f aca="false">IF(D425&lt;&gt;"",(D426-(D425+G426))/(D425+G426)*100,0)</f>
        <v>0.903496133350328</v>
      </c>
      <c r="I426" s="5" t="n">
        <f aca="false">1+H426/100</f>
        <v>1.0090349613335</v>
      </c>
      <c r="J426" s="29" t="n">
        <f aca="false">ROUNDUP((PRODUCT($I$11:I426)-1),4)</f>
        <v>1.9424</v>
      </c>
      <c r="K426" s="30" t="n">
        <f aca="false">((1+(ROUNDUP(J426*100,2))/100)^(365.25/(A426-$A$11+1))-1)</f>
        <v>1.57942174332547</v>
      </c>
    </row>
    <row r="427" customFormat="false" ht="13.5" hidden="false" customHeight="true" outlineLevel="0" collapsed="false">
      <c r="A427" s="24" t="s">
        <v>435</v>
      </c>
      <c r="B427" s="25" t="n">
        <v>145551.05</v>
      </c>
      <c r="C427" s="25" t="n">
        <v>24874.4</v>
      </c>
      <c r="D427" s="25" t="n">
        <f aca="false">SUM(B427:C427)</f>
        <v>170425.45</v>
      </c>
      <c r="E427" s="26" t="n">
        <v>0</v>
      </c>
      <c r="F427" s="26" t="n">
        <v>0</v>
      </c>
      <c r="G427" s="27" t="n">
        <f aca="false">SUM(E427:F427)</f>
        <v>0</v>
      </c>
      <c r="H427" s="28" t="n">
        <f aca="false">IF(D426&lt;&gt;"",(D427-(D426+G427))/(D426+G427)*100,0)</f>
        <v>0</v>
      </c>
      <c r="I427" s="5" t="n">
        <f aca="false">1+H427/100</f>
        <v>1</v>
      </c>
      <c r="J427" s="29" t="n">
        <f aca="false">ROUNDUP((PRODUCT($I$11:I427)-1),4)</f>
        <v>1.9424</v>
      </c>
      <c r="K427" s="30" t="n">
        <f aca="false">((1+(ROUNDUP(J427*100,2))/100)^(365.25/(A427-$A$11+1))-1)</f>
        <v>1.5735670778517</v>
      </c>
    </row>
    <row r="428" customFormat="false" ht="13.5" hidden="false" customHeight="true" outlineLevel="0" collapsed="false">
      <c r="A428" s="24" t="s">
        <v>436</v>
      </c>
      <c r="B428" s="25" t="n">
        <v>146639.96</v>
      </c>
      <c r="C428" s="25" t="n">
        <v>24874.4</v>
      </c>
      <c r="D428" s="25" t="n">
        <f aca="false">SUM(B428:C428)</f>
        <v>171514.36</v>
      </c>
      <c r="E428" s="26" t="n">
        <v>0</v>
      </c>
      <c r="F428" s="26" t="n">
        <v>0</v>
      </c>
      <c r="G428" s="27" t="n">
        <f aca="false">SUM(E428:F428)</f>
        <v>0</v>
      </c>
      <c r="H428" s="28" t="n">
        <f aca="false">IF(D427&lt;&gt;"",(D428-(D427+G428))/(D427+G428)*100,0)</f>
        <v>0.638936262160378</v>
      </c>
      <c r="I428" s="5" t="n">
        <f aca="false">1+H428/100</f>
        <v>1.0063893626216</v>
      </c>
      <c r="J428" s="29" t="n">
        <f aca="false">ROUNDUP((PRODUCT($I$11:I428)-1),4)</f>
        <v>1.9612</v>
      </c>
      <c r="K428" s="30" t="n">
        <f aca="false">((1+(ROUNDUP(J428*100,2))/100)^(365.25/(A428-$A$11+1))-1)</f>
        <v>1.58208370228332</v>
      </c>
    </row>
    <row r="429" customFormat="false" ht="13.5" hidden="false" customHeight="true" outlineLevel="0" collapsed="false">
      <c r="A429" s="24" t="s">
        <v>437</v>
      </c>
      <c r="B429" s="25" t="n">
        <v>149051.51</v>
      </c>
      <c r="C429" s="25" t="n">
        <v>25483.52</v>
      </c>
      <c r="D429" s="25" t="n">
        <f aca="false">SUM(B429:C429)</f>
        <v>174535.03</v>
      </c>
      <c r="E429" s="26" t="n">
        <v>0</v>
      </c>
      <c r="F429" s="26" t="n">
        <v>0</v>
      </c>
      <c r="G429" s="27" t="n">
        <f aca="false">SUM(E429:F429)</f>
        <v>0</v>
      </c>
      <c r="H429" s="28" t="n">
        <f aca="false">IF(D428&lt;&gt;"",(D429-(D428+G429))/(D428+G429)*100,0)</f>
        <v>1.7611761487493</v>
      </c>
      <c r="I429" s="5" t="n">
        <f aca="false">1+H429/100</f>
        <v>1.01761176148749</v>
      </c>
      <c r="J429" s="29" t="n">
        <f aca="false">ROUNDUP((PRODUCT($I$11:I429)-1),4)</f>
        <v>2.0133</v>
      </c>
      <c r="K429" s="30" t="n">
        <f aca="false">((1+(ROUNDUP(J429*100,2))/100)^(365.25/(A429-$A$11+1))-1)</f>
        <v>1.61571268620348</v>
      </c>
    </row>
    <row r="430" customFormat="false" ht="13.5" hidden="false" customHeight="true" outlineLevel="0" collapsed="false">
      <c r="A430" s="24" t="s">
        <v>438</v>
      </c>
      <c r="B430" s="25" t="n">
        <v>148958.02</v>
      </c>
      <c r="C430" s="25" t="n">
        <v>25511.04</v>
      </c>
      <c r="D430" s="25" t="n">
        <f aca="false">SUM(B430:C430)</f>
        <v>174469.06</v>
      </c>
      <c r="E430" s="26" t="n">
        <v>0</v>
      </c>
      <c r="F430" s="26" t="n">
        <v>0</v>
      </c>
      <c r="G430" s="27" t="n">
        <f aca="false">SUM(E430:F430)</f>
        <v>0</v>
      </c>
      <c r="H430" s="28" t="n">
        <f aca="false">IF(D429&lt;&gt;"",(D430-(D429+G430))/(D429+G430)*100,0)</f>
        <v>-0.0377975699204917</v>
      </c>
      <c r="I430" s="5" t="n">
        <f aca="false">1+H430/100</f>
        <v>0.999622024300795</v>
      </c>
      <c r="J430" s="29" t="n">
        <f aca="false">ROUNDUP((PRODUCT($I$11:I430)-1),4)</f>
        <v>2.0122</v>
      </c>
      <c r="K430" s="30" t="n">
        <f aca="false">((1+(ROUNDUP(J430*100,2))/100)^(365.25/(A430-$A$11+1))-1)</f>
        <v>1.60890268488916</v>
      </c>
    </row>
    <row r="431" customFormat="false" ht="13.5" hidden="false" customHeight="true" outlineLevel="0" collapsed="false">
      <c r="A431" s="24" t="s">
        <v>439</v>
      </c>
      <c r="B431" s="25" t="n">
        <v>148215.15</v>
      </c>
      <c r="C431" s="25" t="n">
        <v>25407.84</v>
      </c>
      <c r="D431" s="25" t="n">
        <f aca="false">SUM(B431:C431)</f>
        <v>173622.99</v>
      </c>
      <c r="E431" s="26" t="n">
        <v>0</v>
      </c>
      <c r="F431" s="26" t="n">
        <v>0</v>
      </c>
      <c r="G431" s="27" t="n">
        <f aca="false">SUM(E431:F431)</f>
        <v>0</v>
      </c>
      <c r="H431" s="28" t="n">
        <f aca="false">IF(D430&lt;&gt;"",(D431-(D430+G431))/(D430+G431)*100,0)</f>
        <v>-0.484939851226348</v>
      </c>
      <c r="I431" s="5" t="n">
        <f aca="false">1+H431/100</f>
        <v>0.995150601487736</v>
      </c>
      <c r="J431" s="29" t="n">
        <f aca="false">ROUNDUP((PRODUCT($I$11:I431)-1),4)</f>
        <v>1.9976</v>
      </c>
      <c r="K431" s="30" t="n">
        <f aca="false">((1+(ROUNDUP(J431*100,2))/100)^(365.25/(A431-$A$11+1))-1)</f>
        <v>1.59201776079795</v>
      </c>
    </row>
    <row r="432" customFormat="false" ht="13.5" hidden="false" customHeight="true" outlineLevel="0" collapsed="false">
      <c r="A432" s="24" t="s">
        <v>440</v>
      </c>
      <c r="B432" s="25" t="n">
        <v>150520.42</v>
      </c>
      <c r="C432" s="25" t="n">
        <v>25676.16</v>
      </c>
      <c r="D432" s="25" t="n">
        <f aca="false">SUM(B432:C432)</f>
        <v>176196.58</v>
      </c>
      <c r="E432" s="26" t="n">
        <v>0</v>
      </c>
      <c r="F432" s="26" t="n">
        <v>0</v>
      </c>
      <c r="G432" s="27" t="n">
        <f aca="false">SUM(E432:F432)</f>
        <v>0</v>
      </c>
      <c r="H432" s="28" t="n">
        <f aca="false">IF(D431&lt;&gt;"",(D432-(D431+G432))/(D431+G432)*100,0)</f>
        <v>1.48228641840578</v>
      </c>
      <c r="I432" s="5" t="n">
        <f aca="false">1+H432/100</f>
        <v>1.01482286418406</v>
      </c>
      <c r="J432" s="29" t="n">
        <f aca="false">ROUNDUP((PRODUCT($I$11:I432)-1),4)</f>
        <v>2.042</v>
      </c>
      <c r="K432" s="30" t="n">
        <f aca="false">((1+(ROUNDUP(J432*100,2))/100)^(365.25/(A432-$A$11+1))-1)</f>
        <v>1.61929612446205</v>
      </c>
    </row>
    <row r="433" customFormat="false" ht="13.5" hidden="false" customHeight="true" outlineLevel="0" collapsed="false">
      <c r="A433" s="24" t="s">
        <v>441</v>
      </c>
      <c r="B433" s="25" t="n">
        <v>151203.74</v>
      </c>
      <c r="C433" s="25" t="n">
        <v>25786.24</v>
      </c>
      <c r="D433" s="25" t="n">
        <f aca="false">SUM(B433:C433)</f>
        <v>176989.98</v>
      </c>
      <c r="E433" s="26" t="n">
        <v>0</v>
      </c>
      <c r="F433" s="26" t="n">
        <v>0</v>
      </c>
      <c r="G433" s="27" t="n">
        <f aca="false">SUM(E433:F433)</f>
        <v>0</v>
      </c>
      <c r="H433" s="28" t="n">
        <f aca="false">IF(D432&lt;&gt;"",(D433-(D432+G433))/(D432+G433)*100,0)</f>
        <v>0.450292508515185</v>
      </c>
      <c r="I433" s="5" t="n">
        <f aca="false">1+H433/100</f>
        <v>1.00450292508515</v>
      </c>
      <c r="J433" s="29" t="n">
        <f aca="false">ROUNDUP((PRODUCT($I$11:I433)-1),4)</f>
        <v>2.0557</v>
      </c>
      <c r="K433" s="30" t="n">
        <f aca="false">((1+(ROUNDUP(J433*100,2))/100)^(365.25/(A433-$A$11+1))-1)</f>
        <v>1.62349994813125</v>
      </c>
    </row>
    <row r="434" customFormat="false" ht="13.5" hidden="false" customHeight="true" outlineLevel="0" collapsed="false">
      <c r="A434" s="24" t="s">
        <v>442</v>
      </c>
      <c r="B434" s="25" t="n">
        <v>151203.74</v>
      </c>
      <c r="C434" s="25" t="n">
        <v>25786.24</v>
      </c>
      <c r="D434" s="25" t="n">
        <f aca="false">SUM(B434:C434)</f>
        <v>176989.98</v>
      </c>
      <c r="E434" s="26" t="n">
        <v>0</v>
      </c>
      <c r="F434" s="26" t="n">
        <v>0</v>
      </c>
      <c r="G434" s="27" t="n">
        <f aca="false">SUM(E434:F434)</f>
        <v>0</v>
      </c>
      <c r="H434" s="28" t="n">
        <f aca="false">IF(D433&lt;&gt;"",(D434-(D433+G434))/(D433+G434)*100,0)</f>
        <v>0</v>
      </c>
      <c r="I434" s="5" t="n">
        <f aca="false">1+H434/100</f>
        <v>1</v>
      </c>
      <c r="J434" s="29" t="n">
        <f aca="false">ROUNDUP((PRODUCT($I$11:I434)-1),4)</f>
        <v>2.0557</v>
      </c>
      <c r="K434" s="30" t="n">
        <f aca="false">((1+(ROUNDUP(J434*100,2))/100)^(365.25/(A434-$A$11+1))-1)</f>
        <v>1.61753882975719</v>
      </c>
    </row>
    <row r="435" customFormat="false" ht="13.5" hidden="false" customHeight="true" outlineLevel="0" collapsed="false">
      <c r="A435" s="24" t="s">
        <v>443</v>
      </c>
      <c r="B435" s="25" t="n">
        <v>151203.74</v>
      </c>
      <c r="C435" s="25" t="n">
        <v>25786.24</v>
      </c>
      <c r="D435" s="25" t="n">
        <f aca="false">SUM(B435:C435)</f>
        <v>176989.98</v>
      </c>
      <c r="E435" s="26" t="n">
        <v>0</v>
      </c>
      <c r="F435" s="26" t="n">
        <v>0</v>
      </c>
      <c r="G435" s="27" t="n">
        <f aca="false">SUM(E435:F435)</f>
        <v>0</v>
      </c>
      <c r="H435" s="28" t="n">
        <f aca="false">IF(D434&lt;&gt;"",(D435-(D434+G435))/(D434+G435)*100,0)</f>
        <v>0</v>
      </c>
      <c r="I435" s="5" t="n">
        <f aca="false">1+H435/100</f>
        <v>1</v>
      </c>
      <c r="J435" s="29" t="n">
        <f aca="false">ROUNDUP((PRODUCT($I$11:I435)-1),4)</f>
        <v>2.0557</v>
      </c>
      <c r="K435" s="30" t="n">
        <f aca="false">((1+(ROUNDUP(J435*100,2))/100)^(365.25/(A435-$A$11+1))-1)</f>
        <v>1.61161921314932</v>
      </c>
    </row>
    <row r="436" customFormat="false" ht="13.5" hidden="false" customHeight="true" outlineLevel="0" collapsed="false">
      <c r="A436" s="24" t="s">
        <v>444</v>
      </c>
      <c r="B436" s="25" t="n">
        <v>150751.83</v>
      </c>
      <c r="C436" s="25" t="n">
        <v>25483.52</v>
      </c>
      <c r="D436" s="25" t="n">
        <f aca="false">SUM(B436:C436)</f>
        <v>176235.35</v>
      </c>
      <c r="E436" s="26" t="n">
        <v>0</v>
      </c>
      <c r="F436" s="26" t="n">
        <v>0</v>
      </c>
      <c r="G436" s="27" t="n">
        <f aca="false">SUM(E436:F436)</f>
        <v>0</v>
      </c>
      <c r="H436" s="28" t="n">
        <f aca="false">IF(D435&lt;&gt;"",(D436-(D435+G436))/(D435+G436)*100,0)</f>
        <v>-0.426368769576676</v>
      </c>
      <c r="I436" s="5" t="n">
        <f aca="false">1+H436/100</f>
        <v>0.995736312304233</v>
      </c>
      <c r="J436" s="29" t="n">
        <f aca="false">ROUNDUP((PRODUCT($I$11:I436)-1),4)</f>
        <v>2.0427</v>
      </c>
      <c r="K436" s="30" t="n">
        <f aca="false">((1+(ROUNDUP(J436*100,2))/100)^(365.25/(A436-$A$11+1))-1)</f>
        <v>1.59623296121464</v>
      </c>
    </row>
    <row r="437" customFormat="false" ht="13.5" hidden="false" customHeight="true" outlineLevel="0" collapsed="false">
      <c r="A437" s="24" t="s">
        <v>445</v>
      </c>
      <c r="B437" s="25" t="n">
        <v>153223.67</v>
      </c>
      <c r="C437" s="25" t="n">
        <v>25297.76</v>
      </c>
      <c r="D437" s="25" t="n">
        <f aca="false">SUM(B437:C437)</f>
        <v>178521.43</v>
      </c>
      <c r="E437" s="26" t="n">
        <v>0</v>
      </c>
      <c r="F437" s="26" t="n">
        <v>0</v>
      </c>
      <c r="G437" s="27" t="n">
        <f aca="false">SUM(E437:F437)</f>
        <v>0</v>
      </c>
      <c r="H437" s="28" t="n">
        <f aca="false">IF(D436&lt;&gt;"",(D437-(D436+G437))/(D436+G437)*100,0)</f>
        <v>1.29717448854617</v>
      </c>
      <c r="I437" s="5" t="n">
        <f aca="false">1+H437/100</f>
        <v>1.01297174488546</v>
      </c>
      <c r="J437" s="34" t="n">
        <f aca="false">ROUNDUP((PRODUCT($I$11:I437)-1),4)</f>
        <v>2.0821</v>
      </c>
      <c r="K437" s="35" t="n">
        <f aca="false">((1+(ROUNDUP(J437*100,2))/100)^(365.25/(A437-$A$11+1))-1)</f>
        <v>1.61910463359975</v>
      </c>
    </row>
  </sheetData>
  <mergeCells count="12">
    <mergeCell ref="A6:A9"/>
    <mergeCell ref="B6:D6"/>
    <mergeCell ref="E6:G6"/>
    <mergeCell ref="H6:H9"/>
    <mergeCell ref="J6:J9"/>
    <mergeCell ref="K6:K9"/>
    <mergeCell ref="B7:C7"/>
    <mergeCell ref="D7:D9"/>
    <mergeCell ref="E7:F7"/>
    <mergeCell ref="G7:G9"/>
    <mergeCell ref="B8:C8"/>
    <mergeCell ref="E8:F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B5" activeCellId="0" sqref="B5"/>
    </sheetView>
  </sheetViews>
  <sheetFormatPr defaultColWidth="14.4101562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2" min="2" style="0" width="11.44"/>
    <col collapsed="false" customWidth="true" hidden="false" outlineLevel="0" max="3" min="3" style="0" width="9.13"/>
    <col collapsed="false" customWidth="true" hidden="false" outlineLevel="0" max="5" min="4" style="0" width="9.43"/>
    <col collapsed="false" customWidth="true" hidden="false" outlineLevel="0" max="6" min="6" style="0" width="15.43"/>
    <col collapsed="false" customWidth="true" hidden="false" outlineLevel="0" max="7" min="7" style="0" width="15.71"/>
    <col collapsed="false" customWidth="true" hidden="false" outlineLevel="0" max="8" min="8" style="0" width="15.29"/>
    <col collapsed="false" customWidth="true" hidden="false" outlineLevel="0" max="9" min="9" style="0" width="8.86"/>
    <col collapsed="false" customWidth="true" hidden="false" outlineLevel="0" max="10" min="10" style="0" width="11.3"/>
    <col collapsed="false" customWidth="true" hidden="false" outlineLevel="0" max="11" min="11" style="0" width="12.29"/>
    <col collapsed="false" customWidth="true" hidden="false" outlineLevel="0" max="12" min="12" style="0" width="3.71"/>
    <col collapsed="false" customWidth="true" hidden="false" outlineLevel="0" max="13" min="13" style="0" width="9.43"/>
    <col collapsed="false" customWidth="true" hidden="false" outlineLevel="0" max="16" min="14" style="0" width="8.86"/>
    <col collapsed="false" customWidth="true" hidden="false" outlineLevel="0" max="17" min="17" style="0" width="13.87"/>
    <col collapsed="false" customWidth="true" hidden="false" outlineLevel="0" max="18" min="18" style="0" width="8.86"/>
    <col collapsed="false" customWidth="true" hidden="false" outlineLevel="0" max="19" min="19" style="0" width="12.44"/>
    <col collapsed="false" customWidth="true" hidden="false" outlineLevel="0" max="26" min="20" style="0" width="8.86"/>
  </cols>
  <sheetData>
    <row r="1" customFormat="false" ht="12.75" hidden="false" customHeight="true" outlineLevel="0" collapsed="false">
      <c r="A1" s="36" t="s">
        <v>446</v>
      </c>
      <c r="B1" s="37"/>
      <c r="C1" s="38"/>
      <c r="D1" s="38"/>
      <c r="E1" s="38"/>
      <c r="F1" s="38"/>
      <c r="G1" s="38"/>
      <c r="H1" s="38"/>
      <c r="I1" s="38"/>
      <c r="J1" s="39" t="s">
        <v>447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customFormat="false" ht="12.75" hidden="false" customHeight="true" outlineLevel="0" collapsed="false">
      <c r="A2" s="36"/>
      <c r="B2" s="37"/>
      <c r="C2" s="38"/>
      <c r="D2" s="38"/>
      <c r="E2" s="38"/>
      <c r="F2" s="38"/>
      <c r="G2" s="40"/>
      <c r="H2" s="38"/>
      <c r="I2" s="38"/>
      <c r="J2" s="39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customFormat="false" ht="12.75" hidden="false" customHeight="true" outlineLevel="0" collapsed="false">
      <c r="A3" s="38"/>
      <c r="B3" s="37"/>
      <c r="C3" s="40" t="s">
        <v>448</v>
      </c>
      <c r="D3" s="40" t="s">
        <v>449</v>
      </c>
      <c r="E3" s="41" t="s">
        <v>450</v>
      </c>
      <c r="F3" s="40" t="s">
        <v>451</v>
      </c>
      <c r="G3" s="40" t="s">
        <v>452</v>
      </c>
      <c r="H3" s="38" t="s">
        <v>453</v>
      </c>
      <c r="I3" s="38"/>
      <c r="J3" s="40" t="s">
        <v>454</v>
      </c>
      <c r="K3" s="40" t="s">
        <v>455</v>
      </c>
      <c r="L3" s="40"/>
      <c r="M3" s="40" t="s">
        <v>456</v>
      </c>
      <c r="N3" s="40" t="s">
        <v>457</v>
      </c>
      <c r="O3" s="40" t="s">
        <v>458</v>
      </c>
      <c r="P3" s="38"/>
      <c r="Q3" s="40" t="s">
        <v>459</v>
      </c>
      <c r="R3" s="38"/>
      <c r="S3" s="38"/>
      <c r="T3" s="38"/>
      <c r="U3" s="38"/>
      <c r="V3" s="38"/>
      <c r="W3" s="38"/>
      <c r="X3" s="38"/>
      <c r="Y3" s="38"/>
      <c r="Z3" s="38"/>
    </row>
    <row r="4" customFormat="false" ht="12.75" hidden="false" customHeight="true" outlineLevel="0" collapsed="false">
      <c r="B4" s="37" t="s">
        <v>460</v>
      </c>
      <c r="C4" s="40" t="s">
        <v>461</v>
      </c>
      <c r="D4" s="40" t="s">
        <v>462</v>
      </c>
      <c r="E4" s="40"/>
      <c r="F4" s="40" t="s">
        <v>463</v>
      </c>
      <c r="G4" s="40" t="s">
        <v>464</v>
      </c>
      <c r="K4" s="40" t="s">
        <v>450</v>
      </c>
      <c r="L4" s="40"/>
      <c r="M4" s="40" t="s">
        <v>465</v>
      </c>
      <c r="N4" s="40" t="s">
        <v>466</v>
      </c>
      <c r="O4" s="40"/>
    </row>
    <row r="5" customFormat="false" ht="12.75" hidden="false" customHeight="true" outlineLevel="0" collapsed="false">
      <c r="A5" s="42"/>
      <c r="B5" s="37"/>
      <c r="C5" s="40"/>
      <c r="D5" s="38"/>
      <c r="E5" s="38"/>
      <c r="F5" s="38"/>
      <c r="G5" s="43"/>
      <c r="H5" s="38"/>
      <c r="I5" s="38"/>
      <c r="J5" s="44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customFormat="false" ht="12.75" hidden="false" customHeight="true" outlineLevel="0" collapsed="false">
      <c r="A6" s="42" t="n">
        <v>41789</v>
      </c>
      <c r="B6" s="37" t="n">
        <v>38538.9325</v>
      </c>
      <c r="C6" s="45" t="n">
        <v>0</v>
      </c>
      <c r="D6" s="46" t="n">
        <v>195.2174</v>
      </c>
      <c r="E6" s="46"/>
      <c r="F6" s="44"/>
      <c r="G6" s="44"/>
      <c r="H6" s="47"/>
      <c r="J6" s="46" t="n">
        <v>116.694</v>
      </c>
      <c r="K6" s="44"/>
      <c r="L6" s="44"/>
      <c r="N6" s="48" t="n">
        <v>100</v>
      </c>
      <c r="O6" s="48" t="n">
        <v>100</v>
      </c>
    </row>
    <row r="7" customFormat="false" ht="12.75" hidden="false" customHeight="true" outlineLevel="0" collapsed="false">
      <c r="A7" s="42" t="n">
        <v>41790</v>
      </c>
      <c r="B7" s="37" t="n">
        <v>38538.9325</v>
      </c>
      <c r="C7" s="45" t="e">
        <f aca="false">#REF!*100</f>
        <v>#REF!</v>
      </c>
      <c r="D7" s="46" t="n">
        <v>195.2158</v>
      </c>
      <c r="E7" s="44" t="n">
        <f aca="false">(D7-D6)/D6*100</f>
        <v>-0.000819599072621739</v>
      </c>
      <c r="F7" s="44" t="n">
        <f aca="false">B7*D7</f>
        <v>7523408.5391335</v>
      </c>
      <c r="G7" s="44" t="n">
        <f aca="false">(A7-A6)/36500*F7</f>
        <v>206.120781894068</v>
      </c>
      <c r="H7" s="47" t="e">
        <f aca="false">B7*C7</f>
        <v>#REF!</v>
      </c>
      <c r="J7" s="46" t="n">
        <v>116.694</v>
      </c>
      <c r="K7" s="44" t="n">
        <f aca="false">(J7-J6)/J6*100</f>
        <v>0</v>
      </c>
      <c r="L7" s="44"/>
      <c r="M7" s="48" t="n">
        <f aca="false">(((1+E7/100)/(1+K7/100))-1)*100</f>
        <v>-0.000819599072621191</v>
      </c>
      <c r="N7" s="48" t="n">
        <f aca="false">(((1+N6/100)*(1+M7/100))-1)*100</f>
        <v>99.9983608018548</v>
      </c>
      <c r="O7" s="38" t="n">
        <f aca="false">IF(N7&lt;O6,O6,N7)</f>
        <v>100</v>
      </c>
      <c r="Q7" s="44" t="e">
        <f aca="false">G7+H7</f>
        <v>#REF!</v>
      </c>
    </row>
    <row r="8" customFormat="false" ht="12.75" hidden="false" customHeight="true" outlineLevel="0" collapsed="false">
      <c r="A8" s="42" t="n">
        <v>41792</v>
      </c>
      <c r="B8" s="37" t="n">
        <v>38538.9325</v>
      </c>
      <c r="C8" s="45" t="e">
        <f aca="false">#REF!*100</f>
        <v>#REF!</v>
      </c>
      <c r="D8" s="46" t="n">
        <v>196.0622</v>
      </c>
      <c r="E8" s="44" t="n">
        <f aca="false">(D8-D7)/D7*100</f>
        <v>0.433571462965594</v>
      </c>
      <c r="F8" s="44" t="n">
        <f aca="false">B8*D8</f>
        <v>7556027.8916015</v>
      </c>
      <c r="G8" s="44" t="n">
        <f aca="false">(A8-A7)/36500*F8</f>
        <v>414.028925567206</v>
      </c>
      <c r="H8" s="47" t="e">
        <f aca="false">B8*C8</f>
        <v>#REF!</v>
      </c>
      <c r="J8" s="46" t="n">
        <v>116.405</v>
      </c>
      <c r="K8" s="44" t="n">
        <f aca="false">(J8-J7)/J7*100</f>
        <v>-0.247656263389721</v>
      </c>
      <c r="L8" s="44"/>
      <c r="M8" s="38" t="n">
        <f aca="false">(((1+E8/100)/(1+K8/100))-1)*100</f>
        <v>0.682919018077444</v>
      </c>
      <c r="N8" s="38" t="n">
        <f aca="false">(((1+N7/100)*(1+M8/100))-1)*100</f>
        <v>101.364187643614</v>
      </c>
      <c r="O8" s="38" t="n">
        <f aca="false">IF(N8&lt;O7,O7,N8)</f>
        <v>101.364187643614</v>
      </c>
      <c r="Q8" s="44" t="e">
        <f aca="false">G8+H8</f>
        <v>#REF!</v>
      </c>
      <c r="T8" s="38"/>
    </row>
    <row r="9" customFormat="false" ht="12.75" hidden="false" customHeight="true" outlineLevel="0" collapsed="false">
      <c r="A9" s="42" t="n">
        <v>41793</v>
      </c>
      <c r="B9" s="37" t="n">
        <v>38538.9325</v>
      </c>
      <c r="C9" s="45" t="e">
        <f aca="false">#REF!*100</f>
        <v>#REF!</v>
      </c>
      <c r="D9" s="46" t="n">
        <v>195.3553</v>
      </c>
      <c r="E9" s="44" t="n">
        <f aca="false">(D9-D8)/D8*100</f>
        <v>-0.360548846233486</v>
      </c>
      <c r="F9" s="44" t="n">
        <f aca="false">B9*D9</f>
        <v>7528784.72021725</v>
      </c>
      <c r="G9" s="44" t="n">
        <f aca="false">(A9-A8)/36500*F9</f>
        <v>206.2680745265</v>
      </c>
      <c r="H9" s="47" t="e">
        <f aca="false">B9*C9</f>
        <v>#REF!</v>
      </c>
      <c r="J9" s="46" t="n">
        <v>115.532</v>
      </c>
      <c r="K9" s="44" t="n">
        <f aca="false">(J9-J8)/J8*100</f>
        <v>-0.749967784888969</v>
      </c>
      <c r="L9" s="44"/>
      <c r="M9" s="38" t="n">
        <f aca="false">(((1+E9/100)/(1+K9/100))-1)*100</f>
        <v>0.392361523683404</v>
      </c>
      <c r="N9" s="38" t="n">
        <f aca="false">(((1+N8/100)*(1+M9/100))-1)*100</f>
        <v>102.154263238405</v>
      </c>
      <c r="O9" s="38" t="n">
        <f aca="false">IF(N9&lt;O8,O8,N9)</f>
        <v>102.154263238405</v>
      </c>
      <c r="Q9" s="44" t="e">
        <f aca="false">G9+H9</f>
        <v>#REF!</v>
      </c>
      <c r="T9" s="38"/>
    </row>
    <row r="10" customFormat="false" ht="12.75" hidden="false" customHeight="true" outlineLevel="0" collapsed="false">
      <c r="A10" s="42" t="n">
        <v>41794</v>
      </c>
      <c r="B10" s="37" t="n">
        <v>38538.9325</v>
      </c>
      <c r="C10" s="45" t="e">
        <f aca="false">#REF!*100</f>
        <v>#REF!</v>
      </c>
      <c r="D10" s="46" t="n">
        <v>195.3108</v>
      </c>
      <c r="E10" s="44" t="n">
        <f aca="false">(D10-D9)/D9*100</f>
        <v>-0.022779008299237</v>
      </c>
      <c r="F10" s="44" t="n">
        <f aca="false">B10*D10</f>
        <v>7527069.737721</v>
      </c>
      <c r="G10" s="44" t="n">
        <f aca="false">(A10-A9)/36500*F10</f>
        <v>206.221088704685</v>
      </c>
      <c r="H10" s="47" t="e">
        <f aca="false">B10*C10</f>
        <v>#REF!</v>
      </c>
      <c r="J10" s="46" t="n">
        <v>116.118</v>
      </c>
      <c r="K10" s="44" t="n">
        <f aca="false">(J10-J9)/J9*100</f>
        <v>0.507218779212684</v>
      </c>
      <c r="L10" s="44"/>
      <c r="M10" s="38" t="n">
        <f aca="false">(((1+E10/100)/(1+K10/100))-1)*100</f>
        <v>-0.527323105692723</v>
      </c>
      <c r="N10" s="38" t="n">
        <f aca="false">(((1+N9/100)*(1+M10/100))-1)*100</f>
        <v>101.088257099206</v>
      </c>
      <c r="O10" s="38" t="n">
        <f aca="false">IF(N10&lt;O9,O9,N10)</f>
        <v>102.154263238405</v>
      </c>
      <c r="Q10" s="44" t="e">
        <f aca="false">G10+H10</f>
        <v>#REF!</v>
      </c>
      <c r="T10" s="38"/>
    </row>
    <row r="11" customFormat="false" ht="12.75" hidden="false" customHeight="true" outlineLevel="0" collapsed="false">
      <c r="A11" s="42" t="n">
        <v>41795</v>
      </c>
      <c r="B11" s="37" t="n">
        <v>38538.9325</v>
      </c>
      <c r="C11" s="45" t="e">
        <f aca="false">#REF!*100</f>
        <v>#REF!</v>
      </c>
      <c r="D11" s="46" t="n">
        <v>195.9947</v>
      </c>
      <c r="E11" s="44" t="n">
        <f aca="false">(D11-D10)/D10*100</f>
        <v>0.350159847791312</v>
      </c>
      <c r="F11" s="44" t="n">
        <f aca="false">B11*D11</f>
        <v>7553426.51365775</v>
      </c>
      <c r="G11" s="44" t="n">
        <f aca="false">(A11-A10)/36500*F11</f>
        <v>206.943192155007</v>
      </c>
      <c r="H11" s="47" t="e">
        <f aca="false">B11*C11</f>
        <v>#REF!</v>
      </c>
      <c r="J11" s="46" t="n">
        <v>117.018</v>
      </c>
      <c r="K11" s="44" t="n">
        <f aca="false">(J11-J10)/J10*100</f>
        <v>0.775073631995044</v>
      </c>
      <c r="L11" s="44"/>
      <c r="M11" s="38" t="n">
        <f aca="false">(((1+E11/100)/(1+K11/100))-1)*100</f>
        <v>-0.421645719412134</v>
      </c>
      <c r="N11" s="38" t="n">
        <f aca="false">(((1+N10/100)*(1+M11/100))-1)*100</f>
        <v>100.240377070907</v>
      </c>
      <c r="O11" s="38" t="n">
        <f aca="false">IF(N11&lt;O10,O10,N11)</f>
        <v>102.154263238405</v>
      </c>
      <c r="Q11" s="44" t="e">
        <f aca="false">G11+H11</f>
        <v>#REF!</v>
      </c>
      <c r="T11" s="38"/>
    </row>
    <row r="12" customFormat="false" ht="12.75" hidden="false" customHeight="true" outlineLevel="0" collapsed="false">
      <c r="A12" s="42" t="n">
        <v>41796</v>
      </c>
      <c r="B12" s="37" t="n">
        <v>38538.9325</v>
      </c>
      <c r="C12" s="45" t="e">
        <f aca="false">#REF!*100</f>
        <v>#REF!</v>
      </c>
      <c r="D12" s="46" t="n">
        <v>197.0219</v>
      </c>
      <c r="E12" s="44" t="n">
        <f aca="false">(D12-D11)/D11*100</f>
        <v>0.524095804631448</v>
      </c>
      <c r="F12" s="44" t="n">
        <f aca="false">B12*D12</f>
        <v>7593013.70512175</v>
      </c>
      <c r="G12" s="44" t="n">
        <f aca="false">(A12-A11)/36500*F12</f>
        <v>208.027772743062</v>
      </c>
      <c r="H12" s="47" t="e">
        <f aca="false">B12*C12</f>
        <v>#REF!</v>
      </c>
      <c r="J12" s="46" t="n">
        <v>117.026</v>
      </c>
      <c r="K12" s="44" t="n">
        <f aca="false">(J12-J11)/J11*100</f>
        <v>0.00683655505990153</v>
      </c>
      <c r="L12" s="44"/>
      <c r="M12" s="38" t="n">
        <f aca="false">(((1+E12/100)/(1+K12/100))-1)*100</f>
        <v>0.517223889275553</v>
      </c>
      <c r="N12" s="38" t="n">
        <f aca="false">(((1+N11/100)*(1+M12/100))-1)*100</f>
        <v>101.276068137093</v>
      </c>
      <c r="O12" s="38" t="n">
        <f aca="false">IF(N12&lt;O11,O11,N12)</f>
        <v>102.154263238405</v>
      </c>
      <c r="Q12" s="44" t="e">
        <f aca="false">G12+H12</f>
        <v>#REF!</v>
      </c>
      <c r="T12" s="38"/>
    </row>
    <row r="13" customFormat="false" ht="12.75" hidden="false" customHeight="true" outlineLevel="0" collapsed="false">
      <c r="A13" s="42" t="n">
        <v>41799</v>
      </c>
      <c r="B13" s="37" t="n">
        <v>38538.9325</v>
      </c>
      <c r="C13" s="45" t="e">
        <f aca="false">#REF!*100</f>
        <v>#REF!</v>
      </c>
      <c r="D13" s="46" t="n">
        <v>197.9554</v>
      </c>
      <c r="E13" s="44" t="n">
        <f aca="false">(D13-D12)/D12*100</f>
        <v>0.47380519627514</v>
      </c>
      <c r="F13" s="44" t="n">
        <f aca="false">B13*D13</f>
        <v>7628989.7986105</v>
      </c>
      <c r="G13" s="44" t="n">
        <f aca="false">(A13-A12)/36500*F13</f>
        <v>627.040257420041</v>
      </c>
      <c r="H13" s="47" t="e">
        <f aca="false">B13*C13</f>
        <v>#REF!</v>
      </c>
      <c r="J13" s="46" t="n">
        <v>117.954</v>
      </c>
      <c r="K13" s="44" t="n">
        <f aca="false">(J13-J12)/J12*100</f>
        <v>0.79298617401261</v>
      </c>
      <c r="L13" s="44"/>
      <c r="M13" s="38" t="n">
        <f aca="false">(((1+E13/100)/(1+K13/100))-1)*100</f>
        <v>-0.316669829770122</v>
      </c>
      <c r="N13" s="38" t="n">
        <f aca="false">(((1+N12/100)*(1+M13/100))-1)*100</f>
        <v>100.638687554755</v>
      </c>
      <c r="O13" s="38" t="n">
        <f aca="false">IF(N13&lt;O12,O12,N13)</f>
        <v>102.154263238405</v>
      </c>
      <c r="Q13" s="44" t="e">
        <f aca="false">G13+H13</f>
        <v>#REF!</v>
      </c>
      <c r="T13" s="38"/>
    </row>
    <row r="14" customFormat="false" ht="12.75" hidden="false" customHeight="true" outlineLevel="0" collapsed="false">
      <c r="A14" s="42" t="n">
        <v>41800</v>
      </c>
      <c r="B14" s="37" t="n">
        <v>38538.9325</v>
      </c>
      <c r="C14" s="45" t="e">
        <f aca="false">#REF!*100</f>
        <v>#REF!</v>
      </c>
      <c r="D14" s="46" t="n">
        <v>199.2971</v>
      </c>
      <c r="E14" s="44" t="n">
        <f aca="false">(D14-D13)/D13*100</f>
        <v>0.67777893404272</v>
      </c>
      <c r="F14" s="44" t="n">
        <f aca="false">B14*D14</f>
        <v>7680697.48434575</v>
      </c>
      <c r="G14" s="44" t="n">
        <f aca="false">(A14-A13)/36500*F14</f>
        <v>210.430068064267</v>
      </c>
      <c r="H14" s="47" t="e">
        <f aca="false">B14*C14</f>
        <v>#REF!</v>
      </c>
      <c r="J14" s="46" t="n">
        <v>117.384</v>
      </c>
      <c r="K14" s="44" t="n">
        <f aca="false">(J14-J13)/J13*100</f>
        <v>-0.48323922885192</v>
      </c>
      <c r="L14" s="44"/>
      <c r="M14" s="38" t="n">
        <f aca="false">(((1+E14/100)/(1+K14/100))-1)*100</f>
        <v>1.16665590187823</v>
      </c>
      <c r="N14" s="38" t="n">
        <f aca="false">(((1+N13/100)*(1+M14/100))-1)*100</f>
        <v>102.979450644564</v>
      </c>
      <c r="O14" s="38" t="n">
        <f aca="false">IF(N14&lt;O13,O13,N14)</f>
        <v>102.979450644564</v>
      </c>
      <c r="Q14" s="44" t="e">
        <f aca="false">G14+H14</f>
        <v>#REF!</v>
      </c>
      <c r="T14" s="38"/>
    </row>
    <row r="15" customFormat="false" ht="12.75" hidden="false" customHeight="true" outlineLevel="0" collapsed="false">
      <c r="A15" s="42" t="n">
        <v>41801</v>
      </c>
      <c r="B15" s="37" t="n">
        <v>38538.9325</v>
      </c>
      <c r="C15" s="45" t="e">
        <f aca="false">#REF!*100</f>
        <v>#REF!</v>
      </c>
      <c r="D15" s="46" t="n">
        <v>200.1285</v>
      </c>
      <c r="E15" s="44" t="n">
        <f aca="false">(D15-D14)/D14*100</f>
        <v>0.417166130365169</v>
      </c>
      <c r="F15" s="44" t="n">
        <f aca="false">B15*D15</f>
        <v>7712738.75282625</v>
      </c>
      <c r="G15" s="44" t="n">
        <f aca="false">(A15-A14)/36500*F15</f>
        <v>211.307911036336</v>
      </c>
      <c r="H15" s="47" t="e">
        <f aca="false">B15*C15</f>
        <v>#REF!</v>
      </c>
      <c r="J15" s="46" t="n">
        <v>117.916</v>
      </c>
      <c r="K15" s="44" t="n">
        <f aca="false">(J15-J14)/J14*100</f>
        <v>0.453213385129146</v>
      </c>
      <c r="L15" s="44"/>
      <c r="M15" s="38" t="n">
        <f aca="false">(((1+E15/100)/(1+K15/100))-1)*100</f>
        <v>-0.035884620859028</v>
      </c>
      <c r="N15" s="38" t="n">
        <f aca="false">(((1+N14/100)*(1+M15/100))-1)*100</f>
        <v>102.906612238278</v>
      </c>
      <c r="O15" s="38" t="n">
        <f aca="false">IF(N15&lt;O14,O14,N15)</f>
        <v>102.979450644564</v>
      </c>
      <c r="Q15" s="44" t="e">
        <f aca="false">G15+H15</f>
        <v>#REF!</v>
      </c>
      <c r="T15" s="38"/>
    </row>
    <row r="16" customFormat="false" ht="12.75" hidden="false" customHeight="true" outlineLevel="0" collapsed="false">
      <c r="A16" s="42" t="n">
        <v>41802</v>
      </c>
      <c r="B16" s="37" t="n">
        <v>38538.9325</v>
      </c>
      <c r="C16" s="45" t="e">
        <f aca="false">#REF!*100</f>
        <v>#REF!</v>
      </c>
      <c r="D16" s="46" t="n">
        <v>200.2328</v>
      </c>
      <c r="E16" s="44" t="n">
        <f aca="false">(D16-D15)/D15*100</f>
        <v>0.0521165151390207</v>
      </c>
      <c r="F16" s="44" t="n">
        <f aca="false">B16*D16</f>
        <v>7716758.363486</v>
      </c>
      <c r="G16" s="44" t="n">
        <f aca="false">(A16-A15)/36500*F16</f>
        <v>211.418037355781</v>
      </c>
      <c r="H16" s="47" t="e">
        <f aca="false">B16*C16</f>
        <v>#REF!</v>
      </c>
      <c r="J16" s="46" t="n">
        <v>117.927</v>
      </c>
      <c r="K16" s="44" t="n">
        <f aca="false">(J16-J15)/J15*100</f>
        <v>0.00932867464975906</v>
      </c>
      <c r="L16" s="44"/>
      <c r="M16" s="38" t="n">
        <f aca="false">(((1+E16/100)/(1+K16/100))-1)*100</f>
        <v>0.0427838493231469</v>
      </c>
      <c r="N16" s="38" t="n">
        <f aca="false">(((1+N15/100)*(1+M16/100))-1)*100</f>
        <v>102.993423497525</v>
      </c>
      <c r="O16" s="38" t="n">
        <f aca="false">IF(N16&lt;O15,O15,N16)</f>
        <v>102.993423497525</v>
      </c>
      <c r="Q16" s="44" t="e">
        <f aca="false">G16+H16</f>
        <v>#REF!</v>
      </c>
      <c r="T16" s="38"/>
    </row>
    <row r="17" customFormat="false" ht="12.75" hidden="false" customHeight="true" outlineLevel="0" collapsed="false">
      <c r="A17" s="42" t="n">
        <v>41803</v>
      </c>
      <c r="B17" s="37" t="n">
        <v>38538.9325</v>
      </c>
      <c r="C17" s="45" t="e">
        <f aca="false">#REF!*100</f>
        <v>#REF!</v>
      </c>
      <c r="D17" s="46" t="n">
        <v>200.2096</v>
      </c>
      <c r="E17" s="44" t="n">
        <f aca="false">(D17-D16)/D16*100</f>
        <v>-0.0115865132985219</v>
      </c>
      <c r="F17" s="44" t="n">
        <f aca="false">B17*D17</f>
        <v>7715864.260252</v>
      </c>
      <c r="G17" s="44" t="n">
        <f aca="false">(A17-A16)/36500*F17</f>
        <v>211.393541376767</v>
      </c>
      <c r="H17" s="47" t="e">
        <f aca="false">B17*C17</f>
        <v>#REF!</v>
      </c>
      <c r="J17" s="46" t="n">
        <v>117.603</v>
      </c>
      <c r="K17" s="44" t="n">
        <f aca="false">(J17-J16)/J16*100</f>
        <v>-0.274746241318792</v>
      </c>
      <c r="L17" s="44"/>
      <c r="M17" s="38" t="n">
        <f aca="false">(((1+E17/100)/(1+K17/100))-1)*100</f>
        <v>0.263884741428755</v>
      </c>
      <c r="N17" s="38" t="n">
        <f aca="false">(((1+N16/100)*(1+M17/100))-1)*100</f>
        <v>103.529092168239</v>
      </c>
      <c r="O17" s="38" t="n">
        <f aca="false">IF(N17&lt;O16,O16,N17)</f>
        <v>103.529092168239</v>
      </c>
      <c r="Q17" s="44" t="e">
        <f aca="false">G17+H17</f>
        <v>#REF!</v>
      </c>
      <c r="T17" s="38"/>
    </row>
    <row r="18" customFormat="false" ht="12.75" hidden="false" customHeight="true" outlineLevel="0" collapsed="false">
      <c r="A18" s="42" t="n">
        <v>41806</v>
      </c>
      <c r="B18" s="37" t="n">
        <v>38538.9325</v>
      </c>
      <c r="C18" s="45" t="e">
        <f aca="false">#REF!*100</f>
        <v>#REF!</v>
      </c>
      <c r="D18" s="46" t="n">
        <v>199.9023</v>
      </c>
      <c r="E18" s="44" t="n">
        <f aca="false">(D18-D17)/D17*100</f>
        <v>-0.153489143377739</v>
      </c>
      <c r="F18" s="44" t="n">
        <f aca="false">B18*D18</f>
        <v>7704021.24629475</v>
      </c>
      <c r="G18" s="44" t="n">
        <f aca="false">(A18-A17)/36500*F18</f>
        <v>633.207225722856</v>
      </c>
      <c r="H18" s="47" t="e">
        <f aca="false">B18*C18</f>
        <v>#REF!</v>
      </c>
      <c r="J18" s="46" t="n">
        <v>116.803</v>
      </c>
      <c r="K18" s="44" t="n">
        <f aca="false">(J18-J17)/J17*100</f>
        <v>-0.680254755405897</v>
      </c>
      <c r="L18" s="44"/>
      <c r="M18" s="38" t="n">
        <f aca="false">(((1+E18/100)/(1+K18/100))-1)*100</f>
        <v>0.530373503003756</v>
      </c>
      <c r="N18" s="38" t="n">
        <f aca="false">(((1+N17/100)*(1+M18/100))-1)*100</f>
        <v>104.608556544003</v>
      </c>
      <c r="O18" s="38" t="n">
        <f aca="false">IF(N18&lt;O17,O17,N18)</f>
        <v>104.608556544003</v>
      </c>
      <c r="Q18" s="44" t="e">
        <f aca="false">G18+H18</f>
        <v>#REF!</v>
      </c>
      <c r="T18" s="38"/>
    </row>
    <row r="19" customFormat="false" ht="12.75" hidden="false" customHeight="true" outlineLevel="0" collapsed="false">
      <c r="A19" s="42" t="n">
        <v>41807</v>
      </c>
      <c r="B19" s="37" t="n">
        <v>38538.9325</v>
      </c>
      <c r="C19" s="45" t="e">
        <f aca="false">#REF!*100</f>
        <v>#REF!</v>
      </c>
      <c r="D19" s="46" t="n">
        <v>199.4665</v>
      </c>
      <c r="E19" s="44" t="n">
        <f aca="false">(D19-D18)/D18*100</f>
        <v>-0.218006496173381</v>
      </c>
      <c r="F19" s="44" t="n">
        <f aca="false">B19*D19</f>
        <v>7687225.97951125</v>
      </c>
      <c r="G19" s="44" t="n">
        <f aca="false">(A19-A18)/36500*F19</f>
        <v>210.608930945514</v>
      </c>
      <c r="H19" s="47" t="e">
        <f aca="false">B19*C19</f>
        <v>#REF!</v>
      </c>
      <c r="J19" s="46" t="n">
        <v>115.618</v>
      </c>
      <c r="K19" s="44" t="n">
        <f aca="false">(J19-J18)/J18*100</f>
        <v>-1.01452873641944</v>
      </c>
      <c r="L19" s="44"/>
      <c r="M19" s="38" t="n">
        <f aca="false">(((1+E19/100)/(1+K19/100))-1)*100</f>
        <v>0.804686011066269</v>
      </c>
      <c r="N19" s="38" t="n">
        <f aca="false">(((1+N18/100)*(1+M19/100))-1)*100</f>
        <v>106.255012975957</v>
      </c>
      <c r="O19" s="38" t="n">
        <f aca="false">IF(N19&lt;O18,O18,N19)</f>
        <v>106.255012975957</v>
      </c>
      <c r="Q19" s="44" t="e">
        <f aca="false">G19+H19</f>
        <v>#REF!</v>
      </c>
      <c r="T19" s="38"/>
    </row>
    <row r="20" customFormat="false" ht="12.75" hidden="false" customHeight="true" outlineLevel="0" collapsed="false">
      <c r="A20" s="42" t="n">
        <v>41808</v>
      </c>
      <c r="B20" s="37" t="n">
        <v>38538.9325</v>
      </c>
      <c r="C20" s="45" t="e">
        <f aca="false">#REF!*100</f>
        <v>#REF!</v>
      </c>
      <c r="D20" s="46" t="n">
        <v>200.1454</v>
      </c>
      <c r="E20" s="44" t="n">
        <f aca="false">(D20-D19)/D19*100</f>
        <v>0.340357904710815</v>
      </c>
      <c r="F20" s="44" t="n">
        <f aca="false">B20*D20</f>
        <v>7713390.0607855</v>
      </c>
      <c r="G20" s="44" t="n">
        <f aca="false">(A20-A19)/36500*F20</f>
        <v>211.325755090014</v>
      </c>
      <c r="H20" s="47" t="e">
        <f aca="false">B20*C20</f>
        <v>#REF!</v>
      </c>
      <c r="J20" s="46" t="n">
        <v>116.085</v>
      </c>
      <c r="K20" s="44" t="n">
        <f aca="false">(J20-J19)/J19*100</f>
        <v>0.403916345205763</v>
      </c>
      <c r="L20" s="44"/>
      <c r="M20" s="38" t="n">
        <f aca="false">(((1+E20/100)/(1+K20/100))-1)*100</f>
        <v>-0.0633027503393668</v>
      </c>
      <c r="N20" s="38" t="n">
        <f aca="false">(((1+N19/100)*(1+M20/100))-1)*100</f>
        <v>106.124447880031</v>
      </c>
      <c r="O20" s="38" t="n">
        <f aca="false">IF(N20&lt;O19,O19,N20)</f>
        <v>106.255012975957</v>
      </c>
      <c r="Q20" s="44" t="e">
        <f aca="false">G20+H20</f>
        <v>#REF!</v>
      </c>
      <c r="T20" s="38"/>
    </row>
    <row r="21" customFormat="false" ht="12.75" hidden="false" customHeight="true" outlineLevel="0" collapsed="false">
      <c r="A21" s="42" t="n">
        <v>41809</v>
      </c>
      <c r="B21" s="37" t="n">
        <v>38538.9325</v>
      </c>
      <c r="C21" s="45" t="e">
        <f aca="false">#REF!*100</f>
        <v>#REF!</v>
      </c>
      <c r="D21" s="46" t="n">
        <v>201.9841</v>
      </c>
      <c r="E21" s="44" t="n">
        <f aca="false">(D21-D20)/D20*100</f>
        <v>0.91868211810015</v>
      </c>
      <c r="F21" s="44" t="n">
        <f aca="false">B21*D21</f>
        <v>7784251.59597325</v>
      </c>
      <c r="G21" s="44" t="n">
        <f aca="false">(A21-A20)/36500*F21</f>
        <v>213.267167012966</v>
      </c>
      <c r="H21" s="47" t="e">
        <f aca="false">B21*C21</f>
        <v>#REF!</v>
      </c>
      <c r="J21" s="46" t="n">
        <v>116.782</v>
      </c>
      <c r="K21" s="44" t="n">
        <f aca="false">(J21-J20)/J20*100</f>
        <v>0.6004221044924</v>
      </c>
      <c r="L21" s="44"/>
      <c r="M21" s="38" t="n">
        <f aca="false">(((1+E21/100)/(1+K21/100))-1)*100</f>
        <v>0.316360515144942</v>
      </c>
      <c r="N21" s="38" t="n">
        <f aca="false">(((1+N20/100)*(1+M21/100))-1)*100</f>
        <v>106.776544245184</v>
      </c>
      <c r="O21" s="38" t="n">
        <f aca="false">IF(N21&lt;O20,O20,N21)</f>
        <v>106.776544245184</v>
      </c>
      <c r="Q21" s="44" t="e">
        <f aca="false">G21+H21</f>
        <v>#REF!</v>
      </c>
      <c r="T21" s="38"/>
    </row>
    <row r="22" customFormat="false" ht="12.75" hidden="false" customHeight="true" outlineLevel="0" collapsed="false">
      <c r="A22" s="42" t="n">
        <v>41810</v>
      </c>
      <c r="B22" s="37" t="n">
        <v>38538.9325</v>
      </c>
      <c r="C22" s="45" t="e">
        <f aca="false">#REF!*100</f>
        <v>#REF!</v>
      </c>
      <c r="D22" s="46" t="n">
        <v>204.056</v>
      </c>
      <c r="E22" s="44" t="n">
        <f aca="false">(D22-D21)/D21*100</f>
        <v>1.02577381090888</v>
      </c>
      <c r="F22" s="44" t="n">
        <f aca="false">B22*D22</f>
        <v>7864100.41022</v>
      </c>
      <c r="G22" s="44" t="n">
        <f aca="false">(A22-A21)/36500*F22</f>
        <v>215.454805759452</v>
      </c>
      <c r="H22" s="47" t="e">
        <f aca="false">B22*C22</f>
        <v>#REF!</v>
      </c>
      <c r="J22" s="46" t="n">
        <v>117.27</v>
      </c>
      <c r="K22" s="44" t="n">
        <f aca="false">(J22-J21)/J21*100</f>
        <v>0.417872617355414</v>
      </c>
      <c r="L22" s="44"/>
      <c r="M22" s="38" t="n">
        <f aca="false">(((1+E22/100)/(1+K22/100))-1)*100</f>
        <v>0.60537151177249</v>
      </c>
      <c r="N22" s="38" t="n">
        <f aca="false">(((1+N21/100)*(1+M22/100))-1)*100</f>
        <v>108.028310537072</v>
      </c>
      <c r="O22" s="38" t="n">
        <f aca="false">IF(N22&lt;O21,O21,N22)</f>
        <v>108.028310537072</v>
      </c>
      <c r="Q22" s="44" t="e">
        <f aca="false">G22+H22</f>
        <v>#REF!</v>
      </c>
      <c r="T22" s="38"/>
    </row>
    <row r="23" customFormat="false" ht="12.75" hidden="false" customHeight="true" outlineLevel="0" collapsed="false">
      <c r="A23" s="42" t="n">
        <v>41813</v>
      </c>
      <c r="B23" s="37" t="n">
        <v>38538.9325</v>
      </c>
      <c r="C23" s="45" t="e">
        <f aca="false">#REF!*100</f>
        <v>#REF!</v>
      </c>
      <c r="D23" s="46" t="n">
        <v>203.9373</v>
      </c>
      <c r="E23" s="44" t="n">
        <f aca="false">(D23-D22)/D22*100</f>
        <v>-0.0581703061904665</v>
      </c>
      <c r="F23" s="44" t="n">
        <f aca="false">B23*D23</f>
        <v>7859525.83893225</v>
      </c>
      <c r="G23" s="44" t="n">
        <f aca="false">(A23-A22)/36500*F23</f>
        <v>645.988425117719</v>
      </c>
      <c r="H23" s="47" t="e">
        <f aca="false">B23*C23</f>
        <v>#REF!</v>
      </c>
      <c r="J23" s="46" t="n">
        <v>118.031</v>
      </c>
      <c r="K23" s="44" t="n">
        <f aca="false">(J23-J22)/J22*100</f>
        <v>0.648929820073344</v>
      </c>
      <c r="L23" s="44"/>
      <c r="M23" s="38" t="n">
        <f aca="false">(((1+E23/100)/(1+K23/100))-1)*100</f>
        <v>-0.702541127389889</v>
      </c>
      <c r="N23" s="38" t="n">
        <f aca="false">(((1+N22/100)*(1+M23/100))-1)*100</f>
        <v>106.566826098934</v>
      </c>
      <c r="O23" s="38" t="n">
        <f aca="false">IF(N23&lt;O22,O22,N23)</f>
        <v>108.028310537072</v>
      </c>
      <c r="Q23" s="44" t="e">
        <f aca="false">G23+H23</f>
        <v>#REF!</v>
      </c>
      <c r="T23" s="38"/>
    </row>
    <row r="24" customFormat="false" ht="12.75" hidden="false" customHeight="true" outlineLevel="0" collapsed="false">
      <c r="A24" s="42" t="n">
        <v>41814</v>
      </c>
      <c r="B24" s="37" t="n">
        <v>38538.9325</v>
      </c>
      <c r="C24" s="45" t="e">
        <f aca="false">#REF!*100</f>
        <v>#REF!</v>
      </c>
      <c r="D24" s="46" t="n">
        <v>204.5804</v>
      </c>
      <c r="E24" s="44" t="n">
        <f aca="false">(D24-D23)/D23*100</f>
        <v>0.315342019336337</v>
      </c>
      <c r="F24" s="44" t="n">
        <f aca="false">B24*D24</f>
        <v>7884310.226423</v>
      </c>
      <c r="G24" s="44" t="n">
        <f aca="false">(A24-A23)/36500*F24</f>
        <v>216.008499354055</v>
      </c>
      <c r="H24" s="47" t="e">
        <f aca="false">B24*C24</f>
        <v>#REF!</v>
      </c>
      <c r="J24" s="46" t="n">
        <v>117.441</v>
      </c>
      <c r="K24" s="44" t="n">
        <f aca="false">(J24-J23)/J23*100</f>
        <v>-0.499868678567498</v>
      </c>
      <c r="L24" s="44"/>
      <c r="M24" s="38" t="n">
        <f aca="false">(((1+E24/100)/(1+K24/100))-1)*100</f>
        <v>0.819306152742971</v>
      </c>
      <c r="N24" s="38" t="n">
        <f aca="false">(((1+N23/100)*(1+M24/100))-1)*100</f>
        <v>108.259240814689</v>
      </c>
      <c r="O24" s="38" t="n">
        <f aca="false">IF(N24&lt;O23,O23,N24)</f>
        <v>108.259240814689</v>
      </c>
      <c r="Q24" s="44" t="e">
        <f aca="false">G24+H24</f>
        <v>#REF!</v>
      </c>
      <c r="T24" s="38"/>
    </row>
    <row r="25" customFormat="false" ht="12.75" hidden="false" customHeight="true" outlineLevel="0" collapsed="false">
      <c r="A25" s="42" t="n">
        <v>41815</v>
      </c>
      <c r="B25" s="37" t="n">
        <v>38538.9325</v>
      </c>
      <c r="C25" s="45" t="e">
        <f aca="false">#REF!*100</f>
        <v>#REF!</v>
      </c>
      <c r="D25" s="46" t="n">
        <v>204.2664</v>
      </c>
      <c r="E25" s="44" t="n">
        <f aca="false">(D25-D24)/D24*100</f>
        <v>-0.153484889070504</v>
      </c>
      <c r="F25" s="44" t="n">
        <f aca="false">B25*D25</f>
        <v>7872209.001618</v>
      </c>
      <c r="G25" s="44" t="n">
        <f aca="false">(A25-A24)/36500*F25</f>
        <v>215.676958948438</v>
      </c>
      <c r="H25" s="47" t="e">
        <f aca="false">B25*C25</f>
        <v>#REF!</v>
      </c>
      <c r="J25" s="46" t="n">
        <v>116.846</v>
      </c>
      <c r="K25" s="44" t="n">
        <f aca="false">(J25-J24)/J24*100</f>
        <v>-0.506637375362947</v>
      </c>
      <c r="L25" s="44"/>
      <c r="M25" s="38" t="n">
        <f aca="false">(((1+E25/100)/(1+K25/100))-1)*100</f>
        <v>0.354950799707932</v>
      </c>
      <c r="N25" s="38" t="n">
        <f aca="false">(((1+N24/100)*(1+M25/100))-1)*100</f>
        <v>108.998458655426</v>
      </c>
      <c r="O25" s="38" t="n">
        <f aca="false">IF(N25&lt;O24,O24,N25)</f>
        <v>108.998458655426</v>
      </c>
      <c r="Q25" s="44" t="e">
        <f aca="false">G25+H25</f>
        <v>#REF!</v>
      </c>
      <c r="T25" s="38"/>
    </row>
    <row r="26" customFormat="false" ht="12.75" hidden="false" customHeight="true" outlineLevel="0" collapsed="false">
      <c r="A26" s="42" t="n">
        <v>41816</v>
      </c>
      <c r="B26" s="37" t="n">
        <v>38538.9325</v>
      </c>
      <c r="C26" s="45" t="e">
        <f aca="false">#REF!*100</f>
        <v>#REF!</v>
      </c>
      <c r="D26" s="46" t="n">
        <v>203.2413</v>
      </c>
      <c r="E26" s="44" t="n">
        <f aca="false">(D26-D25)/D25*100</f>
        <v>-0.501844649927746</v>
      </c>
      <c r="F26" s="44" t="n">
        <f aca="false">B26*D26</f>
        <v>7832702.74191225</v>
      </c>
      <c r="G26" s="44" t="n">
        <f aca="false">(A26-A25)/36500*F26</f>
        <v>214.594595668829</v>
      </c>
      <c r="H26" s="47" t="e">
        <f aca="false">B26*C26</f>
        <v>#REF!</v>
      </c>
      <c r="J26" s="46" t="n">
        <v>117.011</v>
      </c>
      <c r="K26" s="44" t="n">
        <f aca="false">(J26-J25)/J25*100</f>
        <v>0.141211509165904</v>
      </c>
      <c r="L26" s="44"/>
      <c r="M26" s="38" t="n">
        <f aca="false">(((1+E26/100)/(1+K26/100))-1)*100</f>
        <v>-0.642149370276779</v>
      </c>
      <c r="N26" s="38" t="n">
        <f aca="false">(((1+N25/100)*(1+M26/100))-1)*100</f>
        <v>107.656376369282</v>
      </c>
      <c r="O26" s="38" t="n">
        <f aca="false">IF(N26&lt;O25,O25,N26)</f>
        <v>108.998458655426</v>
      </c>
      <c r="Q26" s="44" t="e">
        <f aca="false">G26+H26</f>
        <v>#REF!</v>
      </c>
      <c r="T26" s="38"/>
    </row>
    <row r="27" customFormat="false" ht="12.75" hidden="false" customHeight="true" outlineLevel="0" collapsed="false">
      <c r="A27" s="42" t="n">
        <v>41817</v>
      </c>
      <c r="B27" s="37" t="n">
        <v>38538.9325</v>
      </c>
      <c r="C27" s="45" t="e">
        <f aca="false">#REF!*100</f>
        <v>#REF!</v>
      </c>
      <c r="D27" s="46" t="n">
        <v>202.3591</v>
      </c>
      <c r="E27" s="44" t="n">
        <f aca="false">(D27-D26)/D26*100</f>
        <v>-0.434065320385169</v>
      </c>
      <c r="F27" s="44" t="n">
        <f aca="false">B27*D27</f>
        <v>7798703.69566075</v>
      </c>
      <c r="G27" s="44" t="n">
        <f aca="false">(A27-A26)/36500*F27</f>
        <v>213.66311494961</v>
      </c>
      <c r="H27" s="47" t="e">
        <f aca="false">B27*C27</f>
        <v>#REF!</v>
      </c>
      <c r="J27" s="46" t="n">
        <v>117.318</v>
      </c>
      <c r="K27" s="44" t="n">
        <f aca="false">(J27-J26)/J26*100</f>
        <v>0.262368495269677</v>
      </c>
      <c r="L27" s="44"/>
      <c r="M27" s="38" t="n">
        <f aca="false">(((1+E27/100)/(1+K27/100))-1)*100</f>
        <v>-0.694611374244269</v>
      </c>
      <c r="N27" s="38" t="n">
        <f aca="false">(((1+N26/100)*(1+M27/100))-1)*100</f>
        <v>106.213971559678</v>
      </c>
      <c r="O27" s="38" t="n">
        <f aca="false">IF(N27&lt;O26,O26,N27)</f>
        <v>108.998458655426</v>
      </c>
      <c r="Q27" s="44" t="e">
        <f aca="false">G27+H27</f>
        <v>#REF!</v>
      </c>
      <c r="T27" s="38"/>
    </row>
    <row r="28" customFormat="false" ht="12.75" hidden="false" customHeight="true" outlineLevel="0" collapsed="false">
      <c r="A28" s="42" t="n">
        <v>41820</v>
      </c>
      <c r="B28" s="37" t="n">
        <v>38538.9325</v>
      </c>
      <c r="C28" s="45" t="e">
        <f aca="false">#REF!*100</f>
        <v>#REF!</v>
      </c>
      <c r="D28" s="46" t="n">
        <v>202.152</v>
      </c>
      <c r="E28" s="44" t="n">
        <f aca="false">(D28-D27)/D27*100</f>
        <v>-0.102342815321883</v>
      </c>
      <c r="F28" s="44" t="n">
        <f aca="false">B28*D28</f>
        <v>7790722.28274</v>
      </c>
      <c r="G28" s="44" t="n">
        <f aca="false">(A28-A27)/36500*F28</f>
        <v>640.333338307397</v>
      </c>
      <c r="H28" s="47" t="e">
        <f aca="false">B28*C28</f>
        <v>#REF!</v>
      </c>
      <c r="J28" s="46" t="n">
        <v>117.745</v>
      </c>
      <c r="K28" s="44" t="n">
        <f aca="false">(J28-J27)/J27*100</f>
        <v>0.363968018547884</v>
      </c>
      <c r="L28" s="44"/>
      <c r="M28" s="38" t="n">
        <f aca="false">(((1+E28/100)/(1+K28/100))-1)*100</f>
        <v>-0.464619766511809</v>
      </c>
      <c r="N28" s="38" t="n">
        <f aca="false">(((1+N27/100)*(1+M28/100))-1)*100</f>
        <v>105.255860686502</v>
      </c>
      <c r="O28" s="38" t="n">
        <f aca="false">IF(N28&lt;O27,O27,N28)</f>
        <v>108.998458655426</v>
      </c>
      <c r="Q28" s="44" t="e">
        <f aca="false">G28+H28</f>
        <v>#REF!</v>
      </c>
      <c r="T28" s="38"/>
    </row>
    <row r="29" customFormat="false" ht="12.75" hidden="false" customHeight="true" outlineLevel="0" collapsed="false">
      <c r="A29" s="42" t="n">
        <v>41821</v>
      </c>
      <c r="B29" s="37" t="n">
        <v>38538.9325</v>
      </c>
      <c r="C29" s="45" t="e">
        <f aca="false">#REF!*100</f>
        <v>#REF!</v>
      </c>
      <c r="D29" s="46" t="n">
        <v>203.1115</v>
      </c>
      <c r="E29" s="44" t="n">
        <f aca="false">(D29-D28)/D28*100</f>
        <v>0.474642843009231</v>
      </c>
      <c r="F29" s="44" t="n">
        <f aca="false">B29*D29</f>
        <v>7827700.38847375</v>
      </c>
      <c r="G29" s="44" t="n">
        <f aca="false">(A29-A28)/36500*F29</f>
        <v>214.457544889692</v>
      </c>
      <c r="H29" s="47" t="e">
        <f aca="false">B29*C29</f>
        <v>#REF!</v>
      </c>
      <c r="J29" s="46" t="n">
        <v>119.189</v>
      </c>
      <c r="K29" s="44" t="n">
        <f aca="false">(J29-J28)/J28*100</f>
        <v>1.22637903944965</v>
      </c>
      <c r="L29" s="44"/>
      <c r="M29" s="38" t="n">
        <f aca="false">(((1+E29/100)/(1+K29/100))-1)*100</f>
        <v>-0.742628753071828</v>
      </c>
      <c r="N29" s="38" t="n">
        <f aca="false">(((1+N28/100)*(1+M29/100))-1)*100</f>
        <v>103.731571647679</v>
      </c>
      <c r="O29" s="38" t="n">
        <f aca="false">IF(N29&lt;O28,O28,N29)</f>
        <v>108.998458655426</v>
      </c>
      <c r="Q29" s="44" t="e">
        <f aca="false">G29+H29</f>
        <v>#REF!</v>
      </c>
      <c r="T29" s="38"/>
    </row>
    <row r="30" customFormat="false" ht="12.75" hidden="false" customHeight="true" outlineLevel="0" collapsed="false">
      <c r="A30" s="42" t="n">
        <v>41822</v>
      </c>
      <c r="B30" s="37" t="n">
        <v>38538.9325</v>
      </c>
      <c r="C30" s="45" t="e">
        <f aca="false">#REF!*100</f>
        <v>#REF!</v>
      </c>
      <c r="D30" s="46" t="n">
        <v>203.2734</v>
      </c>
      <c r="E30" s="44" t="n">
        <f aca="false">(D30-D29)/D29*100</f>
        <v>0.0797099130280673</v>
      </c>
      <c r="F30" s="44" t="n">
        <f aca="false">B30*D30</f>
        <v>7833939.8416455</v>
      </c>
      <c r="G30" s="44" t="n">
        <f aca="false">(A30-A29)/36500*F30</f>
        <v>214.628488812205</v>
      </c>
      <c r="H30" s="47" t="e">
        <f aca="false">B30*C30</f>
        <v>#REF!</v>
      </c>
      <c r="J30" s="46" t="n">
        <v>119.503</v>
      </c>
      <c r="K30" s="44" t="n">
        <f aca="false">(J30-J29)/J29*100</f>
        <v>0.263447130188195</v>
      </c>
      <c r="L30" s="44"/>
      <c r="M30" s="38" t="n">
        <f aca="false">(((1+E30/100)/(1+K30/100))-1)*100</f>
        <v>-0.1832544386007</v>
      </c>
      <c r="N30" s="38" t="n">
        <f aca="false">(((1+N29/100)*(1+M30/100))-1)*100</f>
        <v>103.358224499804</v>
      </c>
      <c r="O30" s="38" t="n">
        <f aca="false">IF(N30&lt;O29,O29,N30)</f>
        <v>108.998458655426</v>
      </c>
      <c r="Q30" s="44" t="e">
        <f aca="false">G30+H30</f>
        <v>#REF!</v>
      </c>
      <c r="T30" s="38"/>
    </row>
    <row r="31" customFormat="false" ht="12.75" hidden="false" customHeight="true" outlineLevel="0" collapsed="false">
      <c r="A31" s="42" t="n">
        <v>41823</v>
      </c>
      <c r="B31" s="37" t="n">
        <v>38538.9325</v>
      </c>
      <c r="C31" s="45" t="e">
        <f aca="false">#REF!*100</f>
        <v>#REF!</v>
      </c>
      <c r="D31" s="46" t="n">
        <v>204.3515</v>
      </c>
      <c r="E31" s="44" t="n">
        <f aca="false">(D31-D30)/D30*100</f>
        <v>0.530369443321152</v>
      </c>
      <c r="F31" s="44" t="n">
        <f aca="false">B31*D31</f>
        <v>7875488.66477375</v>
      </c>
      <c r="G31" s="44" t="n">
        <f aca="false">(A31-A30)/36500*F31</f>
        <v>215.766812733527</v>
      </c>
      <c r="H31" s="47" t="e">
        <f aca="false">B31*C31</f>
        <v>#REF!</v>
      </c>
      <c r="J31" s="46" t="n">
        <v>120.089</v>
      </c>
      <c r="K31" s="44" t="n">
        <f aca="false">(J31-J30)/J30*100</f>
        <v>0.490364258637857</v>
      </c>
      <c r="L31" s="44"/>
      <c r="M31" s="38" t="n">
        <f aca="false">(((1+E31/100)/(1+K31/100))-1)*100</f>
        <v>0.0398099708150301</v>
      </c>
      <c r="N31" s="38" t="n">
        <f aca="false">(((1+N30/100)*(1+M31/100))-1)*100</f>
        <v>103.439181349627</v>
      </c>
      <c r="O31" s="38" t="n">
        <f aca="false">IF(N31&lt;O30,O30,N31)</f>
        <v>108.998458655426</v>
      </c>
      <c r="Q31" s="44" t="e">
        <f aca="false">G31+H31</f>
        <v>#REF!</v>
      </c>
      <c r="T31" s="38"/>
    </row>
    <row r="32" customFormat="false" ht="12.75" hidden="false" customHeight="true" outlineLevel="0" collapsed="false">
      <c r="A32" s="42" t="n">
        <v>41824</v>
      </c>
      <c r="B32" s="37" t="n">
        <v>38538.9325</v>
      </c>
      <c r="C32" s="45" t="e">
        <f aca="false">#REF!*100</f>
        <v>#REF!</v>
      </c>
      <c r="D32" s="46" t="n">
        <v>203.8588</v>
      </c>
      <c r="E32" s="44" t="n">
        <f aca="false">(D32-D31)/D31*100</f>
        <v>-0.241104175893001</v>
      </c>
      <c r="F32" s="44" t="n">
        <f aca="false">B32*D32</f>
        <v>7856500.532731</v>
      </c>
      <c r="G32" s="44" t="n">
        <f aca="false">(A32-A31)/36500*F32</f>
        <v>215.246589937836</v>
      </c>
      <c r="H32" s="47" t="e">
        <f aca="false">B32*C32</f>
        <v>#REF!</v>
      </c>
      <c r="J32" s="46" t="n">
        <v>120.44</v>
      </c>
      <c r="K32" s="44" t="n">
        <f aca="false">(J32-J31)/J31*100</f>
        <v>0.292283223276069</v>
      </c>
      <c r="L32" s="44"/>
      <c r="M32" s="38" t="n">
        <f aca="false">(((1+E32/100)/(1+K32/100))-1)*100</f>
        <v>-0.531832940707544</v>
      </c>
      <c r="N32" s="38" t="n">
        <f aca="false">(((1+N31/100)*(1+M32/100))-1)*100</f>
        <v>102.357224768904</v>
      </c>
      <c r="O32" s="38" t="n">
        <f aca="false">IF(N32&lt;O31,O31,N32)</f>
        <v>108.998458655426</v>
      </c>
      <c r="Q32" s="44" t="e">
        <f aca="false">G32+H32</f>
        <v>#REF!</v>
      </c>
      <c r="T32" s="38"/>
    </row>
    <row r="33" customFormat="false" ht="12.75" hidden="false" customHeight="true" outlineLevel="0" collapsed="false">
      <c r="A33" s="42" t="n">
        <v>41827</v>
      </c>
      <c r="B33" s="37" t="n">
        <v>38538.9325</v>
      </c>
      <c r="C33" s="45" t="e">
        <f aca="false">#REF!*100</f>
        <v>#REF!</v>
      </c>
      <c r="D33" s="46" t="n">
        <v>203.1989</v>
      </c>
      <c r="E33" s="44" t="n">
        <f aca="false">(D33-D32)/D32*100</f>
        <v>-0.323704446410944</v>
      </c>
      <c r="F33" s="44" t="n">
        <f aca="false">B33*D33</f>
        <v>7831068.69117425</v>
      </c>
      <c r="G33" s="44" t="n">
        <f aca="false">(A33-A32)/36500*F33</f>
        <v>643.649481466377</v>
      </c>
      <c r="H33" s="47" t="e">
        <f aca="false">B33*C33</f>
        <v>#REF!</v>
      </c>
      <c r="J33" s="46" t="n">
        <v>120.207</v>
      </c>
      <c r="K33" s="44" t="n">
        <f aca="false">(J33-J32)/J32*100</f>
        <v>-0.193457323148459</v>
      </c>
      <c r="L33" s="44"/>
      <c r="M33" s="38" t="n">
        <f aca="false">(((1+E33/100)/(1+K33/100))-1)*100</f>
        <v>-0.13049958426492</v>
      </c>
      <c r="N33" s="38" t="n">
        <f aca="false">(((1+N32/100)*(1+M33/100))-1)*100</f>
        <v>102.093149431851</v>
      </c>
      <c r="O33" s="38" t="n">
        <f aca="false">IF(N33&lt;O32,O32,N33)</f>
        <v>108.998458655426</v>
      </c>
      <c r="Q33" s="44" t="e">
        <f aca="false">G33+H33</f>
        <v>#REF!</v>
      </c>
      <c r="T33" s="38"/>
    </row>
    <row r="34" customFormat="false" ht="12.75" hidden="false" customHeight="true" outlineLevel="0" collapsed="false">
      <c r="A34" s="42" t="n">
        <v>41828</v>
      </c>
      <c r="B34" s="37" t="n">
        <v>38538.9325</v>
      </c>
      <c r="C34" s="45" t="e">
        <f aca="false">#REF!*100</f>
        <v>#REF!</v>
      </c>
      <c r="D34" s="46" t="n">
        <v>204.111</v>
      </c>
      <c r="E34" s="44" t="n">
        <f aca="false">(D34-D33)/D33*100</f>
        <v>0.448870540145631</v>
      </c>
      <c r="F34" s="44" t="n">
        <f aca="false">B34*D34</f>
        <v>7866220.0515075</v>
      </c>
      <c r="G34" s="44" t="n">
        <f aca="false">(A34-A33)/36500*F34</f>
        <v>215.512878123493</v>
      </c>
      <c r="H34" s="47" t="e">
        <f aca="false">B34*C34</f>
        <v>#REF!</v>
      </c>
      <c r="J34" s="46" t="n">
        <v>120.425</v>
      </c>
      <c r="K34" s="44" t="n">
        <f aca="false">(J34-J33)/J33*100</f>
        <v>0.181353831307664</v>
      </c>
      <c r="L34" s="44"/>
      <c r="M34" s="38" t="n">
        <f aca="false">(((1+E34/100)/(1+K34/100))-1)*100</f>
        <v>0.267032435285763</v>
      </c>
      <c r="N34" s="38" t="n">
        <f aca="false">(((1+N33/100)*(1+M34/100))-1)*100</f>
        <v>102.632803690324</v>
      </c>
      <c r="O34" s="38" t="n">
        <f aca="false">IF(N34&lt;O33,O33,N34)</f>
        <v>108.998458655426</v>
      </c>
      <c r="Q34" s="44" t="e">
        <f aca="false">G34+H34</f>
        <v>#REF!</v>
      </c>
      <c r="T34" s="38"/>
    </row>
    <row r="35" customFormat="false" ht="12.75" hidden="false" customHeight="true" outlineLevel="0" collapsed="false">
      <c r="A35" s="42" t="n">
        <v>41829</v>
      </c>
      <c r="B35" s="37" t="n">
        <v>38538.9325</v>
      </c>
      <c r="C35" s="45" t="e">
        <f aca="false">#REF!*100</f>
        <v>#REF!</v>
      </c>
      <c r="D35" s="46" t="n">
        <v>204.2274</v>
      </c>
      <c r="E35" s="44" t="n">
        <f aca="false">(D35-D34)/D34*100</f>
        <v>0.0570277937004859</v>
      </c>
      <c r="F35" s="44" t="n">
        <f aca="false">B35*D35</f>
        <v>7870705.9832505</v>
      </c>
      <c r="G35" s="44" t="n">
        <f aca="false">(A35-A34)/36500*F35</f>
        <v>215.635780363027</v>
      </c>
      <c r="H35" s="47" t="e">
        <f aca="false">B35*C35</f>
        <v>#REF!</v>
      </c>
      <c r="J35" s="46" t="n">
        <v>120.4</v>
      </c>
      <c r="K35" s="44" t="n">
        <f aca="false">(J35-J34)/J34*100</f>
        <v>-0.02075980900975</v>
      </c>
      <c r="L35" s="44"/>
      <c r="M35" s="38" t="n">
        <f aca="false">(((1+E35/100)/(1+K35/100))-1)*100</f>
        <v>0.0778037546210975</v>
      </c>
      <c r="N35" s="38" t="n">
        <f aca="false">(((1+N34/100)*(1+M35/100))-1)*100</f>
        <v>102.79045961969</v>
      </c>
      <c r="O35" s="38" t="n">
        <f aca="false">IF(N35&lt;O34,O34,N35)</f>
        <v>108.998458655426</v>
      </c>
      <c r="Q35" s="44" t="e">
        <f aca="false">G35+H35</f>
        <v>#REF!</v>
      </c>
      <c r="T35" s="38"/>
    </row>
    <row r="36" customFormat="false" ht="12.75" hidden="false" customHeight="true" outlineLevel="0" collapsed="false">
      <c r="A36" s="42" t="n">
        <v>41830</v>
      </c>
      <c r="B36" s="37" t="n">
        <v>38538.9325</v>
      </c>
      <c r="C36" s="45" t="e">
        <f aca="false">#REF!*100</f>
        <v>#REF!</v>
      </c>
      <c r="D36" s="46" t="n">
        <v>204.6742</v>
      </c>
      <c r="E36" s="44" t="n">
        <f aca="false">(D36-D35)/D35*100</f>
        <v>0.21877573724193</v>
      </c>
      <c r="F36" s="44" t="n">
        <f aca="false">B36*D36</f>
        <v>7887925.1782915</v>
      </c>
      <c r="G36" s="44" t="n">
        <f aca="false">(A36-A35)/36500*F36</f>
        <v>216.107539131274</v>
      </c>
      <c r="H36" s="47" t="e">
        <f aca="false">B36*C36</f>
        <v>#REF!</v>
      </c>
      <c r="J36" s="46" t="n">
        <v>119.901</v>
      </c>
      <c r="K36" s="44" t="n">
        <f aca="false">(J36-J35)/J35*100</f>
        <v>-0.414451827242533</v>
      </c>
      <c r="L36" s="44"/>
      <c r="M36" s="38" t="n">
        <f aca="false">(((1+E36/100)/(1+K36/100))-1)*100</f>
        <v>0.635862909933449</v>
      </c>
      <c r="N36" s="38" t="n">
        <f aca="false">(((1+N35/100)*(1+M36/100))-1)*100</f>
        <v>104.079928937295</v>
      </c>
      <c r="O36" s="38" t="n">
        <f aca="false">IF(N36&lt;O35,O35,N36)</f>
        <v>108.998458655426</v>
      </c>
      <c r="Q36" s="44" t="e">
        <f aca="false">G36+H36</f>
        <v>#REF!</v>
      </c>
      <c r="T36" s="38"/>
    </row>
    <row r="37" customFormat="false" ht="12.75" hidden="false" customHeight="true" outlineLevel="0" collapsed="false">
      <c r="A37" s="42" t="n">
        <v>41831</v>
      </c>
      <c r="B37" s="37" t="n">
        <v>38538.9325</v>
      </c>
      <c r="C37" s="45" t="e">
        <f aca="false">#REF!*100</f>
        <v>#REF!</v>
      </c>
      <c r="D37" s="46" t="n">
        <v>204.3654</v>
      </c>
      <c r="E37" s="44" t="n">
        <f aca="false">(D37-D36)/D36*100</f>
        <v>-0.150873925487443</v>
      </c>
      <c r="F37" s="44" t="n">
        <f aca="false">B37*D37</f>
        <v>7876024.3559355</v>
      </c>
      <c r="G37" s="44" t="n">
        <f aca="false">(A37-A36)/36500*F37</f>
        <v>215.781489203712</v>
      </c>
      <c r="H37" s="47" t="e">
        <f aca="false">B37*C37</f>
        <v>#REF!</v>
      </c>
      <c r="J37" s="46" t="n">
        <v>119.086</v>
      </c>
      <c r="K37" s="44" t="n">
        <f aca="false">(J37-J36)/J36*100</f>
        <v>-0.679727441806155</v>
      </c>
      <c r="L37" s="44"/>
      <c r="M37" s="38" t="n">
        <f aca="false">(((1+E37/100)/(1+K37/100))-1)*100</f>
        <v>0.532472880608381</v>
      </c>
      <c r="N37" s="38" t="n">
        <f aca="false">(((1+N36/100)*(1+M37/100))-1)*100</f>
        <v>105.166599213651</v>
      </c>
      <c r="O37" s="38" t="n">
        <f aca="false">IF(N37&lt;O36,O36,N37)</f>
        <v>108.998458655426</v>
      </c>
      <c r="Q37" s="44" t="e">
        <f aca="false">G37+H37</f>
        <v>#REF!</v>
      </c>
      <c r="T37" s="38"/>
    </row>
    <row r="38" customFormat="false" ht="12.75" hidden="false" customHeight="true" outlineLevel="0" collapsed="false">
      <c r="A38" s="42" t="n">
        <v>41834</v>
      </c>
      <c r="B38" s="37" t="n">
        <v>38538.9325</v>
      </c>
      <c r="C38" s="45" t="e">
        <f aca="false">#REF!*100</f>
        <v>#REF!</v>
      </c>
      <c r="D38" s="46" t="n">
        <v>206.0096</v>
      </c>
      <c r="E38" s="44" t="n">
        <f aca="false">(D38-D37)/D37*100</f>
        <v>0.804539320256762</v>
      </c>
      <c r="F38" s="44" t="n">
        <f aca="false">B38*D38</f>
        <v>7939390.068752</v>
      </c>
      <c r="G38" s="44" t="n">
        <f aca="false">(A38-A37)/36500*F38</f>
        <v>652.552608390575</v>
      </c>
      <c r="H38" s="47" t="e">
        <f aca="false">B38*C38</f>
        <v>#REF!</v>
      </c>
      <c r="J38" s="46" t="n">
        <v>119.278</v>
      </c>
      <c r="K38" s="44" t="n">
        <f aca="false">(J38-J37)/J37*100</f>
        <v>0.16122802008633</v>
      </c>
      <c r="L38" s="44"/>
      <c r="M38" s="38" t="n">
        <f aca="false">(((1+E38/100)/(1+K38/100))-1)*100</f>
        <v>0.642275771660295</v>
      </c>
      <c r="N38" s="38" t="n">
        <f aca="false">(((1+N37/100)*(1+M38/100))-1)*100</f>
        <v>106.484334571939</v>
      </c>
      <c r="O38" s="38" t="n">
        <f aca="false">IF(N38&lt;O37,O37,N38)</f>
        <v>108.998458655426</v>
      </c>
      <c r="Q38" s="44" t="e">
        <f aca="false">G38+H38</f>
        <v>#REF!</v>
      </c>
      <c r="T38" s="38"/>
    </row>
    <row r="39" customFormat="false" ht="12.75" hidden="false" customHeight="true" outlineLevel="0" collapsed="false">
      <c r="A39" s="42" t="n">
        <v>41835</v>
      </c>
      <c r="B39" s="37" t="n">
        <v>38538.9325</v>
      </c>
      <c r="C39" s="45" t="e">
        <f aca="false">#REF!*100</f>
        <v>#REF!</v>
      </c>
      <c r="D39" s="46" t="n">
        <v>205.3698</v>
      </c>
      <c r="E39" s="44" t="n">
        <f aca="false">(D39-D38)/D38*100</f>
        <v>-0.310568051197618</v>
      </c>
      <c r="F39" s="44" t="n">
        <f aca="false">B39*D39</f>
        <v>7914732.8597385</v>
      </c>
      <c r="G39" s="44" t="n">
        <f aca="false">(A39-A38)/36500*F39</f>
        <v>216.841996157219</v>
      </c>
      <c r="H39" s="47" t="e">
        <f aca="false">B39*C39</f>
        <v>#REF!</v>
      </c>
      <c r="J39" s="46" t="n">
        <v>119.647</v>
      </c>
      <c r="K39" s="44" t="n">
        <f aca="false">(J39-J38)/J38*100</f>
        <v>0.309361323965861</v>
      </c>
      <c r="L39" s="44"/>
      <c r="M39" s="38" t="n">
        <f aca="false">(((1+E39/100)/(1+K39/100))-1)*100</f>
        <v>-0.618017468141696</v>
      </c>
      <c r="N39" s="38" t="n">
        <f aca="false">(((1+N38/100)*(1+M39/100))-1)*100</f>
        <v>105.208225315309</v>
      </c>
      <c r="O39" s="38" t="n">
        <f aca="false">IF(N39&lt;O38,O38,N39)</f>
        <v>108.998458655426</v>
      </c>
      <c r="Q39" s="44" t="e">
        <f aca="false">G39+H39</f>
        <v>#REF!</v>
      </c>
      <c r="T39" s="38"/>
    </row>
    <row r="40" customFormat="false" ht="12.75" hidden="false" customHeight="true" outlineLevel="0" collapsed="false">
      <c r="A40" s="42" t="n">
        <v>41836</v>
      </c>
      <c r="B40" s="37" t="n">
        <v>38538.9325</v>
      </c>
      <c r="C40" s="45" t="e">
        <f aca="false">#REF!*100</f>
        <v>#REF!</v>
      </c>
      <c r="D40" s="46" t="n">
        <v>206.2176</v>
      </c>
      <c r="E40" s="44" t="n">
        <f aca="false">(D40-D39)/D39*100</f>
        <v>0.412816295287821</v>
      </c>
      <c r="F40" s="44" t="n">
        <f aca="false">B40*D40</f>
        <v>7947406.166712</v>
      </c>
      <c r="G40" s="44" t="n">
        <f aca="false">(A40-A39)/36500*F40</f>
        <v>217.737155252384</v>
      </c>
      <c r="H40" s="47" t="e">
        <f aca="false">B40*C40</f>
        <v>#REF!</v>
      </c>
      <c r="J40" s="46" t="n">
        <v>119.703</v>
      </c>
      <c r="K40" s="44" t="n">
        <f aca="false">(J40-J39)/J39*100</f>
        <v>0.0468043494613299</v>
      </c>
      <c r="L40" s="44"/>
      <c r="M40" s="38" t="n">
        <f aca="false">(((1+E40/100)/(1+K40/100))-1)*100</f>
        <v>0.365840716459087</v>
      </c>
      <c r="N40" s="38" t="n">
        <f aca="false">(((1+N39/100)*(1+M40/100))-1)*100</f>
        <v>105.958960557035</v>
      </c>
      <c r="O40" s="38" t="n">
        <f aca="false">IF(N40&lt;O39,O39,N40)</f>
        <v>108.998458655426</v>
      </c>
      <c r="Q40" s="44" t="e">
        <f aca="false">G40+H40</f>
        <v>#REF!</v>
      </c>
      <c r="T40" s="38"/>
    </row>
    <row r="41" customFormat="false" ht="12.75" hidden="false" customHeight="true" outlineLevel="0" collapsed="false">
      <c r="A41" s="42" t="n">
        <v>41837</v>
      </c>
      <c r="B41" s="37" t="n">
        <v>38538.9325</v>
      </c>
      <c r="C41" s="45" t="e">
        <f aca="false">#REF!*100</f>
        <v>#REF!</v>
      </c>
      <c r="D41" s="46" t="n">
        <v>206.4426</v>
      </c>
      <c r="E41" s="44" t="n">
        <f aca="false">(D41-D40)/D40*100</f>
        <v>0.109108048973509</v>
      </c>
      <c r="F41" s="44" t="n">
        <f aca="false">B41*D41</f>
        <v>7956077.4265245</v>
      </c>
      <c r="G41" s="44" t="n">
        <f aca="false">(A41-A40)/36500*F41</f>
        <v>217.97472401437</v>
      </c>
      <c r="H41" s="47" t="e">
        <f aca="false">B41*C41</f>
        <v>#REF!</v>
      </c>
      <c r="J41" s="46" t="n">
        <v>119.6864</v>
      </c>
      <c r="K41" s="44" t="n">
        <f aca="false">(J41-J40)/J40*100</f>
        <v>-0.0138676557813896</v>
      </c>
      <c r="L41" s="44"/>
      <c r="M41" s="38" t="n">
        <f aca="false">(((1+E41/100)/(1+K41/100))-1)*100</f>
        <v>0.122992760967611</v>
      </c>
      <c r="N41" s="38" t="n">
        <f aca="false">(((1+N40/100)*(1+M41/100))-1)*100</f>
        <v>106.212275169084</v>
      </c>
      <c r="O41" s="38" t="n">
        <f aca="false">IF(N41&lt;O40,O40,N41)</f>
        <v>108.998458655426</v>
      </c>
      <c r="Q41" s="44" t="e">
        <f aca="false">G41+H41</f>
        <v>#REF!</v>
      </c>
      <c r="T41" s="38"/>
    </row>
    <row r="42" customFormat="false" ht="12.75" hidden="false" customHeight="true" outlineLevel="0" collapsed="false">
      <c r="A42" s="42" t="n">
        <v>41838</v>
      </c>
      <c r="B42" s="37" t="n">
        <v>38538.9325</v>
      </c>
      <c r="C42" s="45" t="e">
        <f aca="false">#REF!*100</f>
        <v>#REF!</v>
      </c>
      <c r="D42" s="46" t="n">
        <v>206.407</v>
      </c>
      <c r="E42" s="44" t="n">
        <f aca="false">(D42-D41)/D41*100</f>
        <v>-0.0172445028303209</v>
      </c>
      <c r="F42" s="44" t="n">
        <f aca="false">B42*D42</f>
        <v>7954705.4405275</v>
      </c>
      <c r="G42" s="44" t="n">
        <f aca="false">(A42-A41)/36500*F42</f>
        <v>217.937135356918</v>
      </c>
      <c r="H42" s="47" t="e">
        <f aca="false">B42*C42</f>
        <v>#REF!</v>
      </c>
      <c r="J42" s="46" t="n">
        <v>119.349</v>
      </c>
      <c r="K42" s="44" t="n">
        <f aca="false">(J42-J41)/J41*100</f>
        <v>-0.281903374151117</v>
      </c>
      <c r="L42" s="44"/>
      <c r="M42" s="38" t="n">
        <f aca="false">(((1+E42/100)/(1+K42/100))-1)*100</f>
        <v>0.265407062786038</v>
      </c>
      <c r="N42" s="38" t="n">
        <f aca="false">(((1+N41/100)*(1+M42/100))-1)*100</f>
        <v>106.759577111715</v>
      </c>
      <c r="O42" s="38" t="n">
        <f aca="false">IF(N42&lt;O41,O41,N42)</f>
        <v>108.998458655426</v>
      </c>
      <c r="Q42" s="44" t="e">
        <f aca="false">G42+H42</f>
        <v>#REF!</v>
      </c>
      <c r="T42" s="38"/>
    </row>
    <row r="43" customFormat="false" ht="12.75" hidden="false" customHeight="true" outlineLevel="0" collapsed="false">
      <c r="A43" s="42" t="n">
        <v>41841</v>
      </c>
      <c r="B43" s="37" t="n">
        <v>38538.9325</v>
      </c>
      <c r="C43" s="45" t="e">
        <f aca="false">#REF!*100</f>
        <v>#REF!</v>
      </c>
      <c r="D43" s="46" t="n">
        <v>205.9842</v>
      </c>
      <c r="E43" s="44" t="n">
        <f aca="false">(D43-D42)/D42*100</f>
        <v>-0.204838014214646</v>
      </c>
      <c r="F43" s="44" t="n">
        <f aca="false">B43*D43</f>
        <v>7938411.1798665</v>
      </c>
      <c r="G43" s="44" t="n">
        <f aca="false">(A43-A42)/36500*F43</f>
        <v>652.472151769849</v>
      </c>
      <c r="H43" s="47" t="e">
        <f aca="false">B43*C43</f>
        <v>#REF!</v>
      </c>
      <c r="J43" s="46" t="n">
        <v>118.7</v>
      </c>
      <c r="K43" s="44" t="n">
        <f aca="false">(J43-J42)/J42*100</f>
        <v>-0.543783358050759</v>
      </c>
      <c r="L43" s="44"/>
      <c r="M43" s="38" t="n">
        <f aca="false">(((1+E43/100)/(1+K43/100))-1)*100</f>
        <v>0.340798549633492</v>
      </c>
      <c r="N43" s="38" t="n">
        <f aca="false">(((1+N42/100)*(1+M43/100))-1)*100</f>
        <v>107.46421075174</v>
      </c>
      <c r="O43" s="38" t="n">
        <f aca="false">IF(N43&lt;O42,O42,N43)</f>
        <v>108.998458655426</v>
      </c>
      <c r="Q43" s="44" t="e">
        <f aca="false">G43+H43</f>
        <v>#REF!</v>
      </c>
      <c r="T43" s="38"/>
    </row>
    <row r="44" customFormat="false" ht="12.75" hidden="false" customHeight="true" outlineLevel="0" collapsed="false">
      <c r="A44" s="42" t="n">
        <v>41842</v>
      </c>
      <c r="B44" s="37" t="n">
        <v>38538.9325</v>
      </c>
      <c r="C44" s="45" t="e">
        <f aca="false">#REF!*100</f>
        <v>#REF!</v>
      </c>
      <c r="D44" s="46" t="n">
        <v>206.8151</v>
      </c>
      <c r="E44" s="44" t="n">
        <f aca="false">(D44-D43)/D43*100</f>
        <v>0.403380453452262</v>
      </c>
      <c r="F44" s="44" t="n">
        <f aca="false">B44*D44</f>
        <v>7970433.17888075</v>
      </c>
      <c r="G44" s="44" t="n">
        <f aca="false">(A44-A43)/36500*F44</f>
        <v>218.368032298103</v>
      </c>
      <c r="H44" s="47" t="e">
        <f aca="false">B44*C44</f>
        <v>#REF!</v>
      </c>
      <c r="J44" s="46" t="n">
        <v>119.74</v>
      </c>
      <c r="K44" s="44" t="n">
        <f aca="false">(J44-J43)/J43*100</f>
        <v>0.876158382476826</v>
      </c>
      <c r="L44" s="44"/>
      <c r="M44" s="38" t="n">
        <f aca="false">(((1+E44/100)/(1+K44/100))-1)*100</f>
        <v>-0.468671623310657</v>
      </c>
      <c r="N44" s="38" t="n">
        <f aca="false">(((1+N43/100)*(1+M44/100))-1)*100</f>
        <v>106.491884867421</v>
      </c>
      <c r="O44" s="38" t="n">
        <f aca="false">IF(N44&lt;O43,O43,N44)</f>
        <v>108.998458655426</v>
      </c>
      <c r="Q44" s="44" t="e">
        <f aca="false">G44+H44</f>
        <v>#REF!</v>
      </c>
      <c r="T44" s="38"/>
    </row>
    <row r="45" customFormat="false" ht="12.75" hidden="false" customHeight="true" outlineLevel="0" collapsed="false">
      <c r="A45" s="42" t="n">
        <v>41843</v>
      </c>
      <c r="B45" s="37" t="n">
        <v>38538.9325</v>
      </c>
      <c r="C45" s="45" t="e">
        <f aca="false">#REF!*100</f>
        <v>#REF!</v>
      </c>
      <c r="D45" s="46" t="n">
        <v>207.2738</v>
      </c>
      <c r="E45" s="44" t="n">
        <f aca="false">(D45-D44)/D44*100</f>
        <v>0.221792315938243</v>
      </c>
      <c r="F45" s="44" t="n">
        <f aca="false">B45*D45</f>
        <v>7988110.9872185</v>
      </c>
      <c r="G45" s="44" t="n">
        <f aca="false">(A45-A44)/36500*F45</f>
        <v>218.852355814205</v>
      </c>
      <c r="H45" s="47" t="e">
        <f aca="false">B45*C45</f>
        <v>#REF!</v>
      </c>
      <c r="J45" s="46" t="n">
        <v>119.78</v>
      </c>
      <c r="K45" s="44" t="n">
        <f aca="false">(J45-J44)/J44*100</f>
        <v>0.0334057123768217</v>
      </c>
      <c r="L45" s="44"/>
      <c r="M45" s="38" t="n">
        <f aca="false">(((1+E45/100)/(1+K45/100))-1)*100</f>
        <v>0.188323692690306</v>
      </c>
      <c r="N45" s="38" t="n">
        <f aca="false">(((1+N44/100)*(1+M45/100))-1)*100</f>
        <v>106.880758010109</v>
      </c>
      <c r="O45" s="38" t="n">
        <f aca="false">IF(N45&lt;O44,O44,N45)</f>
        <v>108.998458655426</v>
      </c>
      <c r="Q45" s="44" t="e">
        <f aca="false">G45+H45</f>
        <v>#REF!</v>
      </c>
      <c r="T45" s="38"/>
    </row>
    <row r="46" customFormat="false" ht="12.75" hidden="false" customHeight="true" outlineLevel="0" collapsed="false">
      <c r="A46" s="42" t="n">
        <v>41844</v>
      </c>
      <c r="B46" s="37" t="n">
        <v>38538.9325</v>
      </c>
      <c r="C46" s="45" t="e">
        <f aca="false">#REF!*100</f>
        <v>#REF!</v>
      </c>
      <c r="D46" s="46" t="n">
        <v>208.038</v>
      </c>
      <c r="E46" s="44" t="n">
        <f aca="false">(D46-D45)/D45*100</f>
        <v>0.368691074318132</v>
      </c>
      <c r="F46" s="44" t="n">
        <f aca="false">B46*D46</f>
        <v>8017562.439435</v>
      </c>
      <c r="G46" s="44" t="n">
        <f aca="false">(A46-A45)/36500*F46</f>
        <v>219.659244916027</v>
      </c>
      <c r="H46" s="47" t="e">
        <f aca="false">B46*C46</f>
        <v>#REF!</v>
      </c>
      <c r="J46" s="46" t="n">
        <v>120.229</v>
      </c>
      <c r="K46" s="44" t="n">
        <f aca="false">(J46-J45)/J45*100</f>
        <v>0.374853898814492</v>
      </c>
      <c r="L46" s="44"/>
      <c r="M46" s="38" t="n">
        <f aca="false">(((1+E46/100)/(1+K46/100))-1)*100</f>
        <v>-0.00613980918224843</v>
      </c>
      <c r="N46" s="38" t="n">
        <f aca="false">(((1+N45/100)*(1+M46/100))-1)*100</f>
        <v>106.868055926333</v>
      </c>
      <c r="O46" s="38" t="n">
        <f aca="false">IF(N46&lt;O45,O45,N46)</f>
        <v>108.998458655426</v>
      </c>
      <c r="Q46" s="44" t="e">
        <f aca="false">G46+H46</f>
        <v>#REF!</v>
      </c>
      <c r="T46" s="38"/>
    </row>
    <row r="47" customFormat="false" ht="12.75" hidden="false" customHeight="true" outlineLevel="0" collapsed="false">
      <c r="A47" s="42" t="n">
        <v>41845</v>
      </c>
      <c r="B47" s="37" t="n">
        <v>38538.9325</v>
      </c>
      <c r="C47" s="45" t="e">
        <f aca="false">#REF!*100</f>
        <v>#REF!</v>
      </c>
      <c r="D47" s="46" t="n">
        <v>207.0896</v>
      </c>
      <c r="E47" s="44" t="n">
        <f aca="false">(D47-D46)/D46*100</f>
        <v>-0.455878253011479</v>
      </c>
      <c r="F47" s="44" t="n">
        <f aca="false">B47*D47</f>
        <v>7981012.115852</v>
      </c>
      <c r="G47" s="44" t="n">
        <f aca="false">(A47-A46)/36500*F47</f>
        <v>218.657866187726</v>
      </c>
      <c r="H47" s="47" t="e">
        <f aca="false">B47*C47</f>
        <v>#REF!</v>
      </c>
      <c r="J47" s="46" t="n">
        <v>120.379</v>
      </c>
      <c r="K47" s="44" t="n">
        <f aca="false">(J47-J46)/J46*100</f>
        <v>0.124761912683301</v>
      </c>
      <c r="L47" s="44"/>
      <c r="M47" s="38" t="n">
        <f aca="false">(((1+E47/100)/(1+K47/100))-1)*100</f>
        <v>-0.579916650589518</v>
      </c>
      <c r="N47" s="38" t="n">
        <f aca="false">(((1+N46/100)*(1+M47/100))-1)*100</f>
        <v>105.668393625265</v>
      </c>
      <c r="O47" s="38" t="n">
        <f aca="false">IF(N47&lt;O46,O46,N47)</f>
        <v>108.998458655426</v>
      </c>
      <c r="Q47" s="44" t="e">
        <f aca="false">G47+H47</f>
        <v>#REF!</v>
      </c>
      <c r="T47" s="38"/>
    </row>
    <row r="48" customFormat="false" ht="12.75" hidden="false" customHeight="true" outlineLevel="0" collapsed="false">
      <c r="A48" s="42" t="n">
        <v>41848</v>
      </c>
      <c r="B48" s="37" t="n">
        <v>38538.9325</v>
      </c>
      <c r="C48" s="45" t="e">
        <f aca="false">#REF!*100</f>
        <v>#REF!</v>
      </c>
      <c r="D48" s="46" t="n">
        <v>206.6233</v>
      </c>
      <c r="E48" s="44" t="n">
        <f aca="false">(D48-D47)/D47*100</f>
        <v>-0.225168236357591</v>
      </c>
      <c r="F48" s="44" t="n">
        <f aca="false">B48*D48</f>
        <v>7963041.41162725</v>
      </c>
      <c r="G48" s="44" t="n">
        <f aca="false">(A48-A47)/36500*F48</f>
        <v>654.496554380322</v>
      </c>
      <c r="H48" s="47" t="e">
        <f aca="false">B48*C48</f>
        <v>#REF!</v>
      </c>
      <c r="J48" s="46" t="n">
        <v>120.905</v>
      </c>
      <c r="K48" s="44" t="n">
        <f aca="false">(J48-J47)/J47*100</f>
        <v>0.436953289194956</v>
      </c>
      <c r="L48" s="44"/>
      <c r="M48" s="38" t="n">
        <f aca="false">(((1+E48/100)/(1+K48/100))-1)*100</f>
        <v>-0.659240950535456</v>
      </c>
      <c r="N48" s="38" t="n">
        <f aca="false">(((1+N47/100)*(1+M48/100))-1)*100</f>
        <v>104.312543352179</v>
      </c>
      <c r="O48" s="38" t="n">
        <f aca="false">IF(N48&lt;O47,O47,N48)</f>
        <v>108.998458655426</v>
      </c>
      <c r="Q48" s="44" t="e">
        <f aca="false">G48+H48</f>
        <v>#REF!</v>
      </c>
      <c r="T48" s="38"/>
    </row>
    <row r="49" customFormat="false" ht="12.75" hidden="false" customHeight="true" outlineLevel="0" collapsed="false">
      <c r="A49" s="42" t="n">
        <v>41849</v>
      </c>
      <c r="B49" s="37" t="n">
        <v>38538.9325</v>
      </c>
      <c r="C49" s="45" t="e">
        <f aca="false">#REF!*100</f>
        <v>#REF!</v>
      </c>
      <c r="D49" s="46" t="n">
        <v>207.0043</v>
      </c>
      <c r="E49" s="44" t="n">
        <f aca="false">(D49-D48)/D48*100</f>
        <v>0.184393531610424</v>
      </c>
      <c r="F49" s="44" t="n">
        <f aca="false">B49*D49</f>
        <v>7977724.74490975</v>
      </c>
      <c r="G49" s="44" t="n">
        <f aca="false">(A49-A48)/36500*F49</f>
        <v>218.567801230404</v>
      </c>
      <c r="H49" s="47" t="e">
        <f aca="false">B49*C49</f>
        <v>#REF!</v>
      </c>
      <c r="J49" s="46" t="n">
        <v>120.898</v>
      </c>
      <c r="K49" s="44" t="n">
        <f aca="false">(J49-J48)/J48*100</f>
        <v>-0.00578966957529052</v>
      </c>
      <c r="L49" s="44"/>
      <c r="M49" s="38" t="n">
        <f aca="false">(((1+E49/100)/(1+K49/100))-1)*100</f>
        <v>0.190194212802175</v>
      </c>
      <c r="N49" s="38" t="n">
        <f aca="false">(((1+N48/100)*(1+M49/100))-1)*100</f>
        <v>104.701133985664</v>
      </c>
      <c r="O49" s="38" t="n">
        <f aca="false">IF(N49&lt;O48,O48,N49)</f>
        <v>108.998458655426</v>
      </c>
      <c r="Q49" s="44" t="e">
        <f aca="false">G49+H49</f>
        <v>#REF!</v>
      </c>
      <c r="T49" s="38"/>
    </row>
    <row r="50" customFormat="false" ht="12.75" hidden="false" customHeight="true" outlineLevel="0" collapsed="false">
      <c r="A50" s="42" t="n">
        <v>41850</v>
      </c>
      <c r="B50" s="37" t="n">
        <v>38538.9325</v>
      </c>
      <c r="C50" s="45" t="e">
        <f aca="false">#REF!*100</f>
        <v>#REF!</v>
      </c>
      <c r="D50" s="46" t="n">
        <v>208.0165</v>
      </c>
      <c r="E50" s="44" t="n">
        <f aca="false">(D50-D49)/D49*100</f>
        <v>0.488975349787423</v>
      </c>
      <c r="F50" s="44" t="n">
        <f aca="false">B50*D50</f>
        <v>8016733.85238625</v>
      </c>
      <c r="G50" s="44" t="n">
        <f aca="false">(A50-A49)/36500*F50</f>
        <v>219.636543900993</v>
      </c>
      <c r="H50" s="47" t="e">
        <f aca="false">B50*C50</f>
        <v>#REF!</v>
      </c>
      <c r="J50" s="46" t="n">
        <v>120.954</v>
      </c>
      <c r="K50" s="44" t="n">
        <f aca="false">(J50-J49)/J49*100</f>
        <v>0.0463200383794582</v>
      </c>
      <c r="L50" s="44"/>
      <c r="M50" s="38" t="n">
        <f aca="false">(((1+E50/100)/(1+K50/100))-1)*100</f>
        <v>0.442450368227587</v>
      </c>
      <c r="N50" s="38" t="n">
        <f aca="false">(((1+N49/100)*(1+M50/100))-1)*100</f>
        <v>105.606834906749</v>
      </c>
      <c r="O50" s="38" t="n">
        <f aca="false">IF(N50&lt;O49,O49,N50)</f>
        <v>108.998458655426</v>
      </c>
      <c r="Q50" s="44" t="e">
        <f aca="false">G50+H50</f>
        <v>#REF!</v>
      </c>
      <c r="T50" s="38"/>
    </row>
    <row r="51" customFormat="false" ht="12.75" hidden="false" customHeight="true" outlineLevel="0" collapsed="false">
      <c r="A51" s="42" t="n">
        <v>41851</v>
      </c>
      <c r="B51" s="37" t="n">
        <v>38538.9325</v>
      </c>
      <c r="C51" s="45" t="e">
        <f aca="false">#REF!*100</f>
        <v>#REF!</v>
      </c>
      <c r="D51" s="46" t="n">
        <v>207.0129</v>
      </c>
      <c r="E51" s="44" t="n">
        <f aca="false">(D51-D50)/D50*100</f>
        <v>-0.482461727795634</v>
      </c>
      <c r="F51" s="44" t="n">
        <f aca="false">B51*D51</f>
        <v>7978056.17972925</v>
      </c>
      <c r="G51" s="44" t="n">
        <f aca="false">(A51-A50)/36500*F51</f>
        <v>218.576881636418</v>
      </c>
      <c r="H51" s="47" t="e">
        <f aca="false">B51*C51</f>
        <v>#REF!</v>
      </c>
      <c r="J51" s="46" t="n">
        <v>120.305</v>
      </c>
      <c r="K51" s="44" t="n">
        <f aca="false">(J51-J50)/J50*100</f>
        <v>-0.536567620748373</v>
      </c>
      <c r="L51" s="44"/>
      <c r="M51" s="38" t="n">
        <f aca="false">(((1+E51/100)/(1+K51/100))-1)*100</f>
        <v>0.0543977737933243</v>
      </c>
      <c r="N51" s="38" t="n">
        <f aca="false">(((1+N50/100)*(1+M51/100))-1)*100</f>
        <v>105.718680447705</v>
      </c>
      <c r="O51" s="38" t="n">
        <f aca="false">IF(N51&lt;O50,O50,N51)</f>
        <v>108.998458655426</v>
      </c>
      <c r="Q51" s="44" t="e">
        <f aca="false">G51+H51</f>
        <v>#REF!</v>
      </c>
      <c r="T51" s="38"/>
    </row>
    <row r="52" customFormat="false" ht="12.75" hidden="false" customHeight="true" outlineLevel="0" collapsed="false">
      <c r="A52" s="42" t="n">
        <v>41852</v>
      </c>
      <c r="B52" s="37" t="n">
        <v>38538.9325</v>
      </c>
      <c r="C52" s="45" t="e">
        <f aca="false">#REF!*100</f>
        <v>#REF!</v>
      </c>
      <c r="D52" s="46" t="n">
        <v>206.121</v>
      </c>
      <c r="E52" s="44" t="n">
        <f aca="false">(D52-D51)/D51*100</f>
        <v>-0.430842715598879</v>
      </c>
      <c r="F52" s="44" t="n">
        <f aca="false">B52*D52</f>
        <v>7943683.3058325</v>
      </c>
      <c r="G52" s="44" t="n">
        <f aca="false">(A52-A51)/36500*F52</f>
        <v>217.635159063904</v>
      </c>
      <c r="H52" s="47" t="e">
        <f aca="false">B52*C52</f>
        <v>#REF!</v>
      </c>
      <c r="J52" s="46" t="n">
        <v>119.673</v>
      </c>
      <c r="K52" s="44" t="n">
        <f aca="false">(J52-J51)/J51*100</f>
        <v>-0.525331449233203</v>
      </c>
      <c r="L52" s="44"/>
      <c r="M52" s="38" t="n">
        <f aca="false">(((1+E52/100)/(1+K52/100))-1)*100</f>
        <v>0.0949877340743255</v>
      </c>
      <c r="N52" s="38" t="n">
        <f aca="false">(((1+N51/100)*(1+M52/100))-1)*100</f>
        <v>105.91408796083</v>
      </c>
      <c r="O52" s="38" t="n">
        <f aca="false">IF(N52&lt;O51,O51,N52)</f>
        <v>108.998458655426</v>
      </c>
      <c r="Q52" s="44" t="e">
        <f aca="false">G52+H52</f>
        <v>#REF!</v>
      </c>
      <c r="T52" s="38"/>
    </row>
    <row r="53" customFormat="false" ht="12.75" hidden="false" customHeight="true" outlineLevel="0" collapsed="false">
      <c r="A53" s="42" t="n">
        <v>41855</v>
      </c>
      <c r="B53" s="37" t="n">
        <v>38538.9325</v>
      </c>
      <c r="C53" s="45" t="e">
        <f aca="false">#REF!*100</f>
        <v>#REF!</v>
      </c>
      <c r="D53" s="46" t="n">
        <v>205.601</v>
      </c>
      <c r="E53" s="44" t="n">
        <f aca="false">(D53-D52)/D52*100</f>
        <v>-0.252279001169221</v>
      </c>
      <c r="F53" s="44" t="n">
        <f aca="false">B53*D53</f>
        <v>7923643.0609325</v>
      </c>
      <c r="G53" s="44" t="n">
        <f aca="false">(A53-A52)/36500*F53</f>
        <v>651.258333775274</v>
      </c>
      <c r="H53" s="47" t="e">
        <f aca="false">B53*C53</f>
        <v>#REF!</v>
      </c>
      <c r="J53" s="46" t="n">
        <v>119.984</v>
      </c>
      <c r="K53" s="44" t="n">
        <f aca="false">(J53-J52)/J52*100</f>
        <v>0.259874825566329</v>
      </c>
      <c r="L53" s="44"/>
      <c r="M53" s="38" t="n">
        <f aca="false">(((1+E53/100)/(1+K53/100))-1)*100</f>
        <v>-0.510826317733393</v>
      </c>
      <c r="N53" s="38" t="n">
        <f aca="false">(((1+N52/100)*(1+M53/100))-1)*100</f>
        <v>104.862224607606</v>
      </c>
      <c r="O53" s="38" t="n">
        <f aca="false">IF(N53&lt;O52,O52,N53)</f>
        <v>108.998458655426</v>
      </c>
      <c r="Q53" s="44" t="e">
        <f aca="false">G53+H53</f>
        <v>#REF!</v>
      </c>
      <c r="T53" s="38"/>
    </row>
    <row r="54" customFormat="false" ht="12.75" hidden="false" customHeight="true" outlineLevel="0" collapsed="false">
      <c r="A54" s="42" t="n">
        <v>41856</v>
      </c>
      <c r="B54" s="37" t="n">
        <v>38538.9325</v>
      </c>
      <c r="C54" s="45" t="e">
        <f aca="false">#REF!*100</f>
        <v>#REF!</v>
      </c>
      <c r="D54" s="46" t="n">
        <v>207.4272</v>
      </c>
      <c r="E54" s="44" t="n">
        <f aca="false">(D54-D53)/D53*100</f>
        <v>0.888225251822705</v>
      </c>
      <c r="F54" s="44" t="n">
        <f aca="false">B54*D54</f>
        <v>7994022.859464</v>
      </c>
      <c r="G54" s="44" t="n">
        <f aca="false">(A54-A53)/36500*F54</f>
        <v>219.014324916822</v>
      </c>
      <c r="H54" s="47" t="e">
        <f aca="false">B54*C54</f>
        <v>#REF!</v>
      </c>
      <c r="J54" s="46" t="n">
        <v>119.917</v>
      </c>
      <c r="K54" s="44" t="n">
        <f aca="false">(J54-J53)/J53*100</f>
        <v>-0.055840778770497</v>
      </c>
      <c r="L54" s="44"/>
      <c r="M54" s="38" t="n">
        <f aca="false">(((1+E54/100)/(1+K54/100))-1)*100</f>
        <v>0.944593498959234</v>
      </c>
      <c r="N54" s="38" t="n">
        <f aca="false">(((1+N53/100)*(1+M54/100))-1)*100</f>
        <v>106.797339863072</v>
      </c>
      <c r="O54" s="38" t="n">
        <f aca="false">IF(N54&lt;O53,O53,N54)</f>
        <v>108.998458655426</v>
      </c>
      <c r="Q54" s="44" t="e">
        <f aca="false">G54+H54</f>
        <v>#REF!</v>
      </c>
      <c r="T54" s="38"/>
    </row>
    <row r="55" customFormat="false" ht="12.75" hidden="false" customHeight="true" outlineLevel="0" collapsed="false">
      <c r="A55" s="42" t="n">
        <v>41857</v>
      </c>
      <c r="B55" s="37" t="n">
        <v>38538.9325</v>
      </c>
      <c r="C55" s="45" t="e">
        <f aca="false">#REF!*100</f>
        <v>#REF!</v>
      </c>
      <c r="D55" s="46" t="n">
        <v>208.5313</v>
      </c>
      <c r="E55" s="44" t="n">
        <f aca="false">(D55-D54)/D54*100</f>
        <v>0.532283133552392</v>
      </c>
      <c r="F55" s="44" t="n">
        <f aca="false">B55*D55</f>
        <v>8036573.69483725</v>
      </c>
      <c r="G55" s="44" t="n">
        <f aca="false">(A55-A54)/36500*F55</f>
        <v>220.180101228418</v>
      </c>
      <c r="H55" s="47" t="e">
        <f aca="false">B55*C55</f>
        <v>#REF!</v>
      </c>
      <c r="J55" s="46" t="n">
        <v>120.069</v>
      </c>
      <c r="K55" s="44" t="n">
        <f aca="false">(J55-J54)/J54*100</f>
        <v>0.126754338417406</v>
      </c>
      <c r="L55" s="44"/>
      <c r="M55" s="38" t="n">
        <f aca="false">(((1+E55/100)/(1+K55/100))-1)*100</f>
        <v>0.405015420518229</v>
      </c>
      <c r="N55" s="38" t="n">
        <f aca="false">(((1+N54/100)*(1+M55/100))-1)*100</f>
        <v>107.634900978739</v>
      </c>
      <c r="O55" s="38" t="n">
        <f aca="false">IF(N55&lt;O54,O54,N55)</f>
        <v>108.998458655426</v>
      </c>
      <c r="Q55" s="44" t="e">
        <f aca="false">G55+H55</f>
        <v>#REF!</v>
      </c>
      <c r="T55" s="38"/>
    </row>
    <row r="56" customFormat="false" ht="12.75" hidden="false" customHeight="true" outlineLevel="0" collapsed="false">
      <c r="A56" s="42" t="n">
        <v>41858</v>
      </c>
      <c r="B56" s="37" t="n">
        <v>38538.9325</v>
      </c>
      <c r="C56" s="45" t="e">
        <f aca="false">#REF!*100</f>
        <v>#REF!</v>
      </c>
      <c r="D56" s="46" t="n">
        <v>208.5469</v>
      </c>
      <c r="E56" s="44" t="n">
        <f aca="false">(D56-D55)/D55*100</f>
        <v>0.00748089135779918</v>
      </c>
      <c r="F56" s="44" t="n">
        <f aca="false">B56*D56</f>
        <v>8037174.90218425</v>
      </c>
      <c r="G56" s="44" t="n">
        <f aca="false">(A56-A55)/36500*F56</f>
        <v>220.196572662582</v>
      </c>
      <c r="H56" s="47" t="e">
        <f aca="false">B56*C56</f>
        <v>#REF!</v>
      </c>
      <c r="J56" s="46" t="n">
        <v>120.011</v>
      </c>
      <c r="K56" s="44" t="n">
        <f aca="false">(J56-J55)/J55*100</f>
        <v>-0.0483055576376974</v>
      </c>
      <c r="L56" s="44"/>
      <c r="M56" s="38" t="n">
        <f aca="false">(((1+E56/100)/(1+K56/100))-1)*100</f>
        <v>0.0558134099744256</v>
      </c>
      <c r="N56" s="38" t="n">
        <f aca="false">(((1+N55/100)*(1+M56/100))-1)*100</f>
        <v>107.750789097273</v>
      </c>
      <c r="O56" s="38" t="n">
        <f aca="false">IF(N56&lt;O55,O55,N56)</f>
        <v>108.998458655426</v>
      </c>
      <c r="Q56" s="44" t="e">
        <f aca="false">G56+H56</f>
        <v>#REF!</v>
      </c>
      <c r="T56" s="38"/>
    </row>
    <row r="57" customFormat="false" ht="12.75" hidden="false" customHeight="true" outlineLevel="0" collapsed="false">
      <c r="A57" s="42" t="n">
        <v>41859</v>
      </c>
      <c r="B57" s="37" t="n">
        <v>38538.9325</v>
      </c>
      <c r="C57" s="45" t="e">
        <f aca="false">#REF!*100</f>
        <v>#REF!</v>
      </c>
      <c r="D57" s="46" t="n">
        <v>209.4116</v>
      </c>
      <c r="E57" s="44" t="n">
        <f aca="false">(D57-D56)/D56*100</f>
        <v>0.41463095351693</v>
      </c>
      <c r="F57" s="44" t="n">
        <f aca="false">B57*D57</f>
        <v>8070499.517117</v>
      </c>
      <c r="G57" s="44" t="n">
        <f aca="false">(A57-A56)/36500*F57</f>
        <v>221.109575811425</v>
      </c>
      <c r="H57" s="47" t="e">
        <f aca="false">B57*C57</f>
        <v>#REF!</v>
      </c>
      <c r="J57" s="46" t="n">
        <v>119.961</v>
      </c>
      <c r="K57" s="44" t="n">
        <f aca="false">(J57-J56)/J56*100</f>
        <v>-0.0416628475723035</v>
      </c>
      <c r="L57" s="44"/>
      <c r="M57" s="38" t="n">
        <f aca="false">(((1+E57/100)/(1+K57/100))-1)*100</f>
        <v>0.456483985316214</v>
      </c>
      <c r="N57" s="38" t="n">
        <f aca="false">(((1+N56/100)*(1+M57/100))-1)*100</f>
        <v>108.69913817887</v>
      </c>
      <c r="O57" s="38" t="n">
        <f aca="false">IF(N57&lt;O56,O56,N57)</f>
        <v>108.998458655426</v>
      </c>
      <c r="Q57" s="44" t="e">
        <f aca="false">G57+H57</f>
        <v>#REF!</v>
      </c>
      <c r="T57" s="38"/>
    </row>
    <row r="58" customFormat="false" ht="12.75" hidden="false" customHeight="true" outlineLevel="0" collapsed="false">
      <c r="A58" s="42" t="n">
        <v>41862</v>
      </c>
      <c r="B58" s="37" t="n">
        <v>38538.9325</v>
      </c>
      <c r="C58" s="45" t="e">
        <f aca="false">#REF!*100</f>
        <v>#REF!</v>
      </c>
      <c r="D58" s="46" t="n">
        <v>210.7093</v>
      </c>
      <c r="E58" s="44" t="n">
        <f aca="false">(D58-D57)/D57*100</f>
        <v>0.619688689642799</v>
      </c>
      <c r="F58" s="44" t="n">
        <f aca="false">B58*D58</f>
        <v>8120511.48982225</v>
      </c>
      <c r="G58" s="44" t="n">
        <f aca="false">(A58-A57)/36500*F58</f>
        <v>667.439300533336</v>
      </c>
      <c r="H58" s="47" t="e">
        <f aca="false">B58*C58</f>
        <v>#REF!</v>
      </c>
      <c r="J58" s="46" t="n">
        <v>119.826</v>
      </c>
      <c r="K58" s="44" t="n">
        <f aca="false">(J58-J57)/J57*100</f>
        <v>-0.11253657438668</v>
      </c>
      <c r="L58" s="44"/>
      <c r="M58" s="38" t="n">
        <f aca="false">(((1+E58/100)/(1+K58/100))-1)*100</f>
        <v>0.733050213628417</v>
      </c>
      <c r="N58" s="38" t="n">
        <f aca="false">(((1+N57/100)*(1+M58/100))-1)*100</f>
        <v>110.229007657131</v>
      </c>
      <c r="O58" s="38" t="n">
        <f aca="false">IF(N58&lt;O57,O57,N58)</f>
        <v>110.229007657131</v>
      </c>
      <c r="Q58" s="44" t="e">
        <f aca="false">G58+H58</f>
        <v>#REF!</v>
      </c>
      <c r="T58" s="38"/>
    </row>
    <row r="59" customFormat="false" ht="12.75" hidden="false" customHeight="true" outlineLevel="0" collapsed="false">
      <c r="A59" s="42" t="n">
        <v>41863</v>
      </c>
      <c r="B59" s="37" t="n">
        <v>38538.9325</v>
      </c>
      <c r="C59" s="45" t="e">
        <f aca="false">#REF!*100</f>
        <v>#REF!</v>
      </c>
      <c r="D59" s="46" t="n">
        <v>210.1176</v>
      </c>
      <c r="E59" s="44" t="n">
        <f aca="false">(D59-D58)/D58*100</f>
        <v>-0.280813423992203</v>
      </c>
      <c r="F59" s="44" t="n">
        <f aca="false">B59*D59</f>
        <v>8097708.003462</v>
      </c>
      <c r="G59" s="44" t="n">
        <f aca="false">(A59-A58)/36500*F59</f>
        <v>221.855013793479</v>
      </c>
      <c r="H59" s="47" t="e">
        <f aca="false">B59*C59</f>
        <v>#REF!</v>
      </c>
      <c r="J59" s="46" t="n">
        <v>119.719</v>
      </c>
      <c r="K59" s="44" t="n">
        <f aca="false">(J59-J58)/J58*100</f>
        <v>-0.0892961460784799</v>
      </c>
      <c r="L59" s="44"/>
      <c r="M59" s="38" t="n">
        <f aca="false">(((1+E59/100)/(1+K59/100))-1)*100</f>
        <v>-0.191688448310545</v>
      </c>
      <c r="N59" s="38" t="n">
        <f aca="false">(((1+N58/100)*(1+M59/100))-1)*100</f>
        <v>109.826022934454</v>
      </c>
      <c r="O59" s="38" t="n">
        <f aca="false">IF(N59&lt;O58,O58,N59)</f>
        <v>110.229007657131</v>
      </c>
      <c r="Q59" s="44" t="e">
        <f aca="false">G59+H59</f>
        <v>#REF!</v>
      </c>
      <c r="T59" s="38"/>
    </row>
    <row r="60" customFormat="false" ht="12.75" hidden="false" customHeight="true" outlineLevel="0" collapsed="false">
      <c r="A60" s="42" t="n">
        <v>41864</v>
      </c>
      <c r="B60" s="37" t="n">
        <v>38538.9325</v>
      </c>
      <c r="C60" s="45" t="e">
        <f aca="false">#REF!*100</f>
        <v>#REF!</v>
      </c>
      <c r="D60" s="46" t="n">
        <v>210.1954</v>
      </c>
      <c r="E60" s="44" t="n">
        <f aca="false">(D60-D59)/D59*100</f>
        <v>0.0370268839925814</v>
      </c>
      <c r="F60" s="44" t="n">
        <f aca="false">B60*D60</f>
        <v>8100706.3324105</v>
      </c>
      <c r="G60" s="44" t="n">
        <f aca="false">(A60-A59)/36500*F60</f>
        <v>221.937159792069</v>
      </c>
      <c r="H60" s="47" t="e">
        <f aca="false">B60*C60</f>
        <v>#REF!</v>
      </c>
      <c r="J60" s="46" t="n">
        <v>119.399</v>
      </c>
      <c r="K60" s="44" t="n">
        <f aca="false">(J60-J59)/J59*100</f>
        <v>-0.267292576783963</v>
      </c>
      <c r="L60" s="44"/>
      <c r="M60" s="38" t="n">
        <f aca="false">(((1+E60/100)/(1+K60/100))-1)*100</f>
        <v>0.305135064152195</v>
      </c>
      <c r="N60" s="38" t="n">
        <f aca="false">(((1+N59/100)*(1+M60/100))-1)*100</f>
        <v>110.466275704143</v>
      </c>
      <c r="O60" s="38" t="n">
        <f aca="false">IF(N60&lt;O59,O59,N60)</f>
        <v>110.466275704143</v>
      </c>
      <c r="Q60" s="44" t="e">
        <f aca="false">G60+H60</f>
        <v>#REF!</v>
      </c>
      <c r="T60" s="38"/>
    </row>
    <row r="61" customFormat="false" ht="12.75" hidden="false" customHeight="true" outlineLevel="0" collapsed="false">
      <c r="A61" s="42" t="n">
        <v>41865</v>
      </c>
      <c r="B61" s="37" t="n">
        <v>38538.9325</v>
      </c>
      <c r="C61" s="45" t="e">
        <f aca="false">#REF!*100</f>
        <v>#REF!</v>
      </c>
      <c r="D61" s="46" t="n">
        <v>209.0983</v>
      </c>
      <c r="E61" s="44" t="n">
        <f aca="false">(D61-D60)/D60*100</f>
        <v>-0.521942915972477</v>
      </c>
      <c r="F61" s="44" t="n">
        <f aca="false">B61*D61</f>
        <v>8058425.26956475</v>
      </c>
      <c r="G61" s="44" t="n">
        <f aca="false">(A61-A60)/36500*F61</f>
        <v>220.778774508623</v>
      </c>
      <c r="H61" s="47" t="e">
        <f aca="false">B61*C61</f>
        <v>#REF!</v>
      </c>
      <c r="J61" s="46" t="n">
        <v>119.808</v>
      </c>
      <c r="K61" s="44" t="n">
        <f aca="false">(J61-J60)/J60*100</f>
        <v>0.34254893257063</v>
      </c>
      <c r="L61" s="44"/>
      <c r="M61" s="38" t="n">
        <f aca="false">(((1+E61/100)/(1+K61/100))-1)*100</f>
        <v>-0.861540650242021</v>
      </c>
      <c r="N61" s="38" t="n">
        <f aca="false">(((1+N60/100)*(1+M61/100))-1)*100</f>
        <v>108.653023183901</v>
      </c>
      <c r="O61" s="38" t="n">
        <f aca="false">IF(N61&lt;O60,O60,N61)</f>
        <v>110.466275704143</v>
      </c>
      <c r="Q61" s="44" t="e">
        <f aca="false">G61+H61</f>
        <v>#REF!</v>
      </c>
      <c r="T61" s="38"/>
    </row>
    <row r="62" customFormat="false" ht="12.75" hidden="false" customHeight="true" outlineLevel="0" collapsed="false">
      <c r="A62" s="42" t="n">
        <v>41866</v>
      </c>
      <c r="B62" s="37" t="n">
        <v>38538.9325</v>
      </c>
      <c r="C62" s="45" t="e">
        <f aca="false">#REF!*100</f>
        <v>#REF!</v>
      </c>
      <c r="D62" s="46" t="n">
        <v>208.7057</v>
      </c>
      <c r="E62" s="44" t="n">
        <f aca="false">(D62-D61)/D61*100</f>
        <v>-0.187758580533647</v>
      </c>
      <c r="F62" s="44" t="n">
        <f aca="false">B62*D62</f>
        <v>8043294.88466525</v>
      </c>
      <c r="G62" s="44" t="n">
        <f aca="false">(A62-A61)/36500*F62</f>
        <v>220.364243415486</v>
      </c>
      <c r="H62" s="47" t="e">
        <f aca="false">B62*C62</f>
        <v>#REF!</v>
      </c>
      <c r="J62" s="46" t="n">
        <v>119.407</v>
      </c>
      <c r="K62" s="44" t="n">
        <f aca="false">(J62-J61)/J61*100</f>
        <v>-0.334702190170949</v>
      </c>
      <c r="L62" s="44"/>
      <c r="M62" s="38" t="n">
        <f aca="false">(((1+E62/100)/(1+K62/100))-1)*100</f>
        <v>0.147437084789215</v>
      </c>
      <c r="N62" s="38" t="n">
        <f aca="false">(((1+N61/100)*(1+M62/100))-1)*100</f>
        <v>108.960655118608</v>
      </c>
      <c r="O62" s="38" t="n">
        <f aca="false">IF(N62&lt;O61,O61,N62)</f>
        <v>110.466275704143</v>
      </c>
      <c r="Q62" s="44" t="e">
        <f aca="false">G62+H62</f>
        <v>#REF!</v>
      </c>
      <c r="T62" s="38"/>
    </row>
    <row r="63" customFormat="false" ht="12.75" hidden="false" customHeight="true" outlineLevel="0" collapsed="false">
      <c r="A63" s="42" t="n">
        <v>41869</v>
      </c>
      <c r="B63" s="37" t="n">
        <v>38538.9325</v>
      </c>
      <c r="C63" s="45" t="e">
        <f aca="false">#REF!*100</f>
        <v>#REF!</v>
      </c>
      <c r="D63" s="46" t="n">
        <v>208.7617</v>
      </c>
      <c r="E63" s="44" t="n">
        <f aca="false">(D63-D62)/D62*100</f>
        <v>0.0268320414823281</v>
      </c>
      <c r="F63" s="44" t="n">
        <f aca="false">B63*D63</f>
        <v>8045453.06488525</v>
      </c>
      <c r="G63" s="44" t="n">
        <f aca="false">(A63-A62)/36500*F63</f>
        <v>661.270114922075</v>
      </c>
      <c r="H63" s="47" t="e">
        <f aca="false">B63*C63</f>
        <v>#REF!</v>
      </c>
      <c r="J63" s="46" t="n">
        <v>119.229</v>
      </c>
      <c r="K63" s="44" t="n">
        <f aca="false">(J63-J62)/J62*100</f>
        <v>-0.149069987521667</v>
      </c>
      <c r="L63" s="44"/>
      <c r="M63" s="38" t="n">
        <f aca="false">(((1+E63/100)/(1+K63/100))-1)*100</f>
        <v>0.176164637607301</v>
      </c>
      <c r="N63" s="38" t="n">
        <f aca="false">(((1+N62/100)*(1+M63/100))-1)*100</f>
        <v>109.32876989944</v>
      </c>
      <c r="O63" s="38" t="n">
        <f aca="false">IF(N63&lt;O62,O62,N63)</f>
        <v>110.466275704143</v>
      </c>
      <c r="Q63" s="44" t="e">
        <f aca="false">G63+H63</f>
        <v>#REF!</v>
      </c>
      <c r="T63" s="38"/>
    </row>
    <row r="64" customFormat="false" ht="12.75" hidden="false" customHeight="true" outlineLevel="0" collapsed="false">
      <c r="A64" s="42" t="n">
        <v>41870</v>
      </c>
      <c r="B64" s="37" t="n">
        <v>38538.9325</v>
      </c>
      <c r="C64" s="45" t="e">
        <f aca="false">#REF!*100</f>
        <v>#REF!</v>
      </c>
      <c r="D64" s="46" t="n">
        <v>209.6549</v>
      </c>
      <c r="E64" s="44" t="n">
        <f aca="false">(D64-D63)/D63*100</f>
        <v>0.427856259074345</v>
      </c>
      <c r="F64" s="44" t="n">
        <f aca="false">B64*D64</f>
        <v>8079876.03939425</v>
      </c>
      <c r="G64" s="44" t="n">
        <f aca="false">(A64-A63)/36500*F64</f>
        <v>221.366466832719</v>
      </c>
      <c r="H64" s="47" t="e">
        <f aca="false">B64*C64</f>
        <v>#REF!</v>
      </c>
      <c r="J64" s="46" t="n">
        <v>119.89</v>
      </c>
      <c r="K64" s="44" t="n">
        <f aca="false">(J64-J63)/J63*100</f>
        <v>0.554395323285443</v>
      </c>
      <c r="L64" s="44"/>
      <c r="M64" s="38" t="n">
        <f aca="false">(((1+E64/100)/(1+K64/100))-1)*100</f>
        <v>-0.125841405345106</v>
      </c>
      <c r="N64" s="38" t="n">
        <f aca="false">(((1+N63/100)*(1+M64/100))-1)*100</f>
        <v>109.065347633607</v>
      </c>
      <c r="O64" s="38" t="n">
        <f aca="false">IF(N64&lt;O63,O63,N64)</f>
        <v>110.466275704143</v>
      </c>
      <c r="Q64" s="44" t="e">
        <f aca="false">G64+H64</f>
        <v>#REF!</v>
      </c>
      <c r="T64" s="38"/>
    </row>
    <row r="65" customFormat="false" ht="12.75" hidden="false" customHeight="true" outlineLevel="0" collapsed="false">
      <c r="A65" s="42" t="n">
        <v>41871</v>
      </c>
      <c r="B65" s="37" t="n">
        <v>38538.9325</v>
      </c>
      <c r="C65" s="45" t="e">
        <f aca="false">#REF!*100</f>
        <v>#REF!</v>
      </c>
      <c r="D65" s="46" t="n">
        <v>209.4906</v>
      </c>
      <c r="E65" s="44" t="n">
        <f aca="false">(D65-D64)/D64*100</f>
        <v>-0.0783668781411726</v>
      </c>
      <c r="F65" s="44" t="n">
        <f aca="false">B65*D65</f>
        <v>8073544.0927845</v>
      </c>
      <c r="G65" s="44" t="n">
        <f aca="false">(A65-A64)/36500*F65</f>
        <v>221.192988843411</v>
      </c>
      <c r="H65" s="47" t="e">
        <f aca="false">B65*C65</f>
        <v>#REF!</v>
      </c>
      <c r="J65" s="46" t="n">
        <v>119.834</v>
      </c>
      <c r="K65" s="44" t="n">
        <f aca="false">(J65-J64)/J64*100</f>
        <v>-0.0467094836933834</v>
      </c>
      <c r="L65" s="44"/>
      <c r="M65" s="38" t="n">
        <f aca="false">(((1+E65/100)/(1+K65/100))-1)*100</f>
        <v>-0.0316721883634408</v>
      </c>
      <c r="N65" s="38" t="n">
        <f aca="false">(((1+N64/100)*(1+M65/100))-1)*100</f>
        <v>108.999132062902</v>
      </c>
      <c r="O65" s="38" t="n">
        <f aca="false">IF(N65&lt;O64,O64,N65)</f>
        <v>110.466275704143</v>
      </c>
      <c r="Q65" s="44" t="e">
        <f aca="false">G65+H65</f>
        <v>#REF!</v>
      </c>
      <c r="T65" s="38"/>
    </row>
    <row r="66" customFormat="false" ht="12.75" hidden="false" customHeight="true" outlineLevel="0" collapsed="false">
      <c r="A66" s="42" t="n">
        <v>41872</v>
      </c>
      <c r="B66" s="37" t="n">
        <v>38538.9325</v>
      </c>
      <c r="C66" s="45" t="e">
        <f aca="false">#REF!*100</f>
        <v>#REF!</v>
      </c>
      <c r="D66" s="46" t="n">
        <v>210.2085</v>
      </c>
      <c r="E66" s="44" t="n">
        <f aca="false">(D66-D65)/D65*100</f>
        <v>0.342688407021597</v>
      </c>
      <c r="F66" s="44" t="n">
        <f aca="false">B66*D66</f>
        <v>8101211.19242625</v>
      </c>
      <c r="G66" s="44" t="n">
        <f aca="false">(A66-A65)/36500*F66</f>
        <v>221.950991573322</v>
      </c>
      <c r="H66" s="47" t="e">
        <f aca="false">B66*C66</f>
        <v>#REF!</v>
      </c>
      <c r="J66" s="46" t="n">
        <v>119.031</v>
      </c>
      <c r="K66" s="44" t="n">
        <f aca="false">(J66-J65)/J65*100</f>
        <v>-0.670093629520835</v>
      </c>
      <c r="L66" s="44"/>
      <c r="M66" s="38" t="n">
        <f aca="false">(((1+E66/100)/(1+K66/100))-1)*100</f>
        <v>1.01961440773435</v>
      </c>
      <c r="N66" s="38" t="n">
        <f aca="false">(((1+N65/100)*(1+M66/100))-1)*100</f>
        <v>111.130117325455</v>
      </c>
      <c r="O66" s="38" t="n">
        <f aca="false">IF(N66&lt;O65,O65,N66)</f>
        <v>111.130117325455</v>
      </c>
      <c r="Q66" s="44" t="e">
        <f aca="false">G66+H66</f>
        <v>#REF!</v>
      </c>
      <c r="T66" s="38"/>
    </row>
    <row r="67" customFormat="false" ht="12.75" hidden="false" customHeight="true" outlineLevel="0" collapsed="false">
      <c r="A67" s="42" t="n">
        <v>41873</v>
      </c>
      <c r="B67" s="37" t="n">
        <v>38538.9325</v>
      </c>
      <c r="C67" s="45" t="e">
        <f aca="false">#REF!*100</f>
        <v>#REF!</v>
      </c>
      <c r="D67" s="46" t="n">
        <v>209.4884</v>
      </c>
      <c r="E67" s="44" t="n">
        <f aca="false">(D67-D66)/D66*100</f>
        <v>-0.342564644150914</v>
      </c>
      <c r="F67" s="44" t="n">
        <f aca="false">B67*D67</f>
        <v>8073459.307133</v>
      </c>
      <c r="G67" s="44" t="n">
        <f aca="false">(A67-A66)/36500*F67</f>
        <v>221.190665948849</v>
      </c>
      <c r="H67" s="47" t="e">
        <f aca="false">B67*C67</f>
        <v>#REF!</v>
      </c>
      <c r="J67" s="46" t="n">
        <v>118.747</v>
      </c>
      <c r="K67" s="44" t="n">
        <f aca="false">(J67-J66)/J66*100</f>
        <v>-0.23859330762575</v>
      </c>
      <c r="L67" s="44"/>
      <c r="M67" s="38" t="n">
        <f aca="false">(((1+E67/100)/(1+K67/100))-1)*100</f>
        <v>-0.104219998466715</v>
      </c>
      <c r="N67" s="38" t="n">
        <f aca="false">(((1+N66/100)*(1+M67/100))-1)*100</f>
        <v>110.910077520415</v>
      </c>
      <c r="O67" s="38" t="n">
        <f aca="false">IF(N67&lt;O66,O66,N67)</f>
        <v>111.130117325455</v>
      </c>
      <c r="Q67" s="44" t="e">
        <f aca="false">G67+H67</f>
        <v>#REF!</v>
      </c>
      <c r="T67" s="38"/>
    </row>
    <row r="68" customFormat="false" ht="12.75" hidden="false" customHeight="true" outlineLevel="0" collapsed="false">
      <c r="A68" s="42" t="n">
        <v>41876</v>
      </c>
      <c r="B68" s="37" t="n">
        <v>38538.9325</v>
      </c>
      <c r="C68" s="45" t="e">
        <f aca="false">#REF!*100</f>
        <v>#REF!</v>
      </c>
      <c r="D68" s="46" t="n">
        <v>208.8315</v>
      </c>
      <c r="E68" s="44" t="n">
        <f aca="false">(D68-D67)/D67*100</f>
        <v>-0.313573448458247</v>
      </c>
      <c r="F68" s="44" t="n">
        <f aca="false">B68*D68</f>
        <v>8048143.08237375</v>
      </c>
      <c r="G68" s="44" t="n">
        <f aca="false">(A68-A67)/36500*F68</f>
        <v>661.491212249897</v>
      </c>
      <c r="H68" s="47" t="e">
        <f aca="false">B68*C68</f>
        <v>#REF!</v>
      </c>
      <c r="J68" s="46" t="n">
        <v>118.532</v>
      </c>
      <c r="K68" s="44" t="n">
        <f aca="false">(J68-J67)/J67*100</f>
        <v>-0.181057205655725</v>
      </c>
      <c r="L68" s="44"/>
      <c r="M68" s="38" t="n">
        <f aca="false">(((1+E68/100)/(1+K68/100))-1)*100</f>
        <v>-0.132756608207674</v>
      </c>
      <c r="N68" s="38" t="n">
        <f aca="false">(((1+N67/100)*(1+M68/100))-1)*100</f>
        <v>110.630080455131</v>
      </c>
      <c r="O68" s="38" t="n">
        <f aca="false">IF(N68&lt;O67,O67,N68)</f>
        <v>111.130117325455</v>
      </c>
      <c r="Q68" s="44" t="e">
        <f aca="false">G68+H68</f>
        <v>#REF!</v>
      </c>
      <c r="T68" s="38"/>
    </row>
    <row r="69" customFormat="false" ht="12.75" hidden="false" customHeight="true" outlineLevel="0" collapsed="false">
      <c r="A69" s="42" t="n">
        <v>41877</v>
      </c>
      <c r="B69" s="37" t="n">
        <v>38538.9325</v>
      </c>
      <c r="C69" s="45" t="e">
        <f aca="false">#REF!*100</f>
        <v>#REF!</v>
      </c>
      <c r="D69" s="46" t="n">
        <v>209.514</v>
      </c>
      <c r="E69" s="44" t="n">
        <f aca="false">(D69-D68)/D68*100</f>
        <v>0.326818511575124</v>
      </c>
      <c r="F69" s="44" t="n">
        <f aca="false">B69*D69</f>
        <v>8074445.903805</v>
      </c>
      <c r="G69" s="44" t="n">
        <f aca="false">(A69-A68)/36500*F69</f>
        <v>221.217695994658</v>
      </c>
      <c r="H69" s="47" t="e">
        <f aca="false">B69*C69</f>
        <v>#REF!</v>
      </c>
      <c r="J69" s="46" t="n">
        <v>118.494</v>
      </c>
      <c r="K69" s="44" t="n">
        <f aca="false">(J69-J68)/J68*100</f>
        <v>-0.0320588533054337</v>
      </c>
      <c r="L69" s="44"/>
      <c r="M69" s="38" t="n">
        <f aca="false">(((1+E69/100)/(1+K69/100))-1)*100</f>
        <v>0.358992453744689</v>
      </c>
      <c r="N69" s="38" t="n">
        <f aca="false">(((1+N68/100)*(1+M69/100))-1)*100</f>
        <v>111.386226549281</v>
      </c>
      <c r="O69" s="38" t="n">
        <f aca="false">IF(N69&lt;O68,O68,N69)</f>
        <v>111.386226549281</v>
      </c>
      <c r="Q69" s="44" t="e">
        <f aca="false">G69+H69</f>
        <v>#REF!</v>
      </c>
      <c r="T69" s="38"/>
    </row>
    <row r="70" customFormat="false" ht="12.75" hidden="false" customHeight="true" outlineLevel="0" collapsed="false">
      <c r="A70" s="42" t="n">
        <v>41878</v>
      </c>
      <c r="B70" s="37" t="n">
        <v>38538.9325</v>
      </c>
      <c r="C70" s="45" t="e">
        <f aca="false">#REF!*100</f>
        <v>#REF!</v>
      </c>
      <c r="D70" s="46" t="n">
        <v>210.4726</v>
      </c>
      <c r="E70" s="44" t="n">
        <f aca="false">(D70-D69)/D69*100</f>
        <v>0.457535057323133</v>
      </c>
      <c r="F70" s="44" t="n">
        <f aca="false">B70*D70</f>
        <v>8111389.3244995</v>
      </c>
      <c r="G70" s="44" t="n">
        <f aca="false">(A70-A69)/36500*F70</f>
        <v>222.229844506836</v>
      </c>
      <c r="H70" s="47" t="e">
        <f aca="false">B70*C70</f>
        <v>#REF!</v>
      </c>
      <c r="J70" s="46" t="n">
        <v>118.99</v>
      </c>
      <c r="K70" s="44" t="n">
        <f aca="false">(J70-J69)/J69*100</f>
        <v>0.418586595101858</v>
      </c>
      <c r="L70" s="44"/>
      <c r="M70" s="38" t="n">
        <f aca="false">(((1+E70/100)/(1+K70/100))-1)*100</f>
        <v>0.0387861087692176</v>
      </c>
      <c r="N70" s="38" t="n">
        <f aca="false">(((1+N69/100)*(1+M70/100))-1)*100</f>
        <v>111.468215041034</v>
      </c>
      <c r="O70" s="38" t="n">
        <f aca="false">IF(N70&lt;O69,O69,N70)</f>
        <v>111.468215041034</v>
      </c>
      <c r="Q70" s="44" t="e">
        <f aca="false">G70+H70</f>
        <v>#REF!</v>
      </c>
      <c r="T70" s="38"/>
    </row>
    <row r="71" customFormat="false" ht="12.75" hidden="false" customHeight="true" outlineLevel="0" collapsed="false">
      <c r="A71" s="42" t="n">
        <v>41879</v>
      </c>
      <c r="B71" s="37" t="n">
        <v>38538.9325</v>
      </c>
      <c r="C71" s="45" t="e">
        <f aca="false">#REF!*100</f>
        <v>#REF!</v>
      </c>
      <c r="D71" s="46" t="n">
        <v>209.9833</v>
      </c>
      <c r="E71" s="44" t="n">
        <f aca="false">(D71-D70)/D70*100</f>
        <v>-0.232476816459713</v>
      </c>
      <c r="F71" s="44" t="n">
        <f aca="false">B71*D71</f>
        <v>8092532.22482725</v>
      </c>
      <c r="G71" s="44" t="n">
        <f aca="false">(A71-A70)/36500*F71</f>
        <v>221.713211639103</v>
      </c>
      <c r="H71" s="47" t="e">
        <f aca="false">B71*C71</f>
        <v>#REF!</v>
      </c>
      <c r="J71" s="46" t="n">
        <v>119.339</v>
      </c>
      <c r="K71" s="44" t="n">
        <f aca="false">(J71-J70)/J70*100</f>
        <v>0.293301958147747</v>
      </c>
      <c r="L71" s="44"/>
      <c r="M71" s="38" t="n">
        <f aca="false">(((1+E71/100)/(1+K71/100))-1)*100</f>
        <v>-0.524241165005079</v>
      </c>
      <c r="N71" s="38" t="n">
        <f aca="false">(((1+N70/100)*(1+M71/100))-1)*100</f>
        <v>110.359611606887</v>
      </c>
      <c r="O71" s="38" t="n">
        <f aca="false">IF(N71&lt;O70,O70,N71)</f>
        <v>111.468215041034</v>
      </c>
      <c r="Q71" s="44" t="e">
        <f aca="false">G71+H71</f>
        <v>#REF!</v>
      </c>
      <c r="T71" s="38"/>
    </row>
    <row r="72" customFormat="false" ht="12.75" hidden="false" customHeight="true" outlineLevel="0" collapsed="false">
      <c r="A72" s="42" t="n">
        <v>41880</v>
      </c>
      <c r="B72" s="37" t="n">
        <v>38538.9325</v>
      </c>
      <c r="C72" s="45" t="e">
        <f aca="false">#REF!*100</f>
        <v>#REF!</v>
      </c>
      <c r="D72" s="46" t="n">
        <v>210.7417</v>
      </c>
      <c r="E72" s="44" t="n">
        <f aca="false">(D72-D71)/D71*100</f>
        <v>0.361171578882699</v>
      </c>
      <c r="F72" s="44" t="n">
        <f aca="false">B72*D72</f>
        <v>8121760.15123525</v>
      </c>
      <c r="G72" s="44" t="n">
        <f aca="false">(A72-A71)/36500*F72</f>
        <v>222.513976746171</v>
      </c>
      <c r="H72" s="47" t="e">
        <f aca="false">B72*C72</f>
        <v>#REF!</v>
      </c>
      <c r="J72" s="46" t="n">
        <v>119.888</v>
      </c>
      <c r="K72" s="44" t="n">
        <f aca="false">(J72-J71)/J71*100</f>
        <v>0.460034020730865</v>
      </c>
      <c r="L72" s="44"/>
      <c r="M72" s="38" t="n">
        <f aca="false">(((1+E72/100)/(1+K72/100))-1)*100</f>
        <v>-0.0984097236397252</v>
      </c>
      <c r="N72" s="38" t="n">
        <f aca="false">(((1+N71/100)*(1+M72/100))-1)*100</f>
        <v>110.152597294455</v>
      </c>
      <c r="O72" s="38" t="n">
        <f aca="false">IF(N72&lt;O71,O71,N72)</f>
        <v>111.468215041034</v>
      </c>
      <c r="Q72" s="44" t="e">
        <f aca="false">G72+H72</f>
        <v>#REF!</v>
      </c>
      <c r="T72" s="38"/>
    </row>
    <row r="73" customFormat="false" ht="12.75" hidden="false" customHeight="true" outlineLevel="0" collapsed="false">
      <c r="A73" s="42" t="n">
        <v>41882</v>
      </c>
      <c r="B73" s="37" t="n">
        <v>38538.9325</v>
      </c>
      <c r="C73" s="45" t="e">
        <f aca="false">#REF!*100</f>
        <v>#REF!</v>
      </c>
      <c r="D73" s="46" t="n">
        <v>210.7379</v>
      </c>
      <c r="E73" s="44" t="n">
        <f aca="false">(D73-D72)/D72*100</f>
        <v>-0.00180315523696186</v>
      </c>
      <c r="F73" s="44" t="n">
        <f aca="false">B73*D73</f>
        <v>8121613.70329175</v>
      </c>
      <c r="G73" s="44" t="n">
        <f aca="false">(A73-A72)/36500*F73</f>
        <v>445.019928947493</v>
      </c>
      <c r="H73" s="47" t="e">
        <f aca="false">B73*C73</f>
        <v>#REF!</v>
      </c>
      <c r="J73" s="46" t="n">
        <v>119.888</v>
      </c>
      <c r="K73" s="44" t="n">
        <f aca="false">(J73-J72)/J72*100</f>
        <v>0</v>
      </c>
      <c r="L73" s="44"/>
      <c r="M73" s="38" t="n">
        <f aca="false">(((1+E73/100)/(1+K73/100))-1)*100</f>
        <v>-0.00180315523695684</v>
      </c>
      <c r="N73" s="38" t="n">
        <f aca="false">(((1+N72/100)*(1+M73/100))-1)*100</f>
        <v>110.148807916892</v>
      </c>
      <c r="O73" s="38" t="n">
        <f aca="false">IF(N73&lt;O72,O72,N73)</f>
        <v>111.468215041034</v>
      </c>
      <c r="Q73" s="44" t="e">
        <f aca="false">G73+H73</f>
        <v>#REF!</v>
      </c>
      <c r="T73" s="38"/>
    </row>
    <row r="74" customFormat="false" ht="12.75" hidden="false" customHeight="true" outlineLevel="0" collapsed="false">
      <c r="A74" s="42" t="n">
        <v>41883</v>
      </c>
      <c r="B74" s="37" t="n">
        <v>38538.9325</v>
      </c>
      <c r="C74" s="45" t="e">
        <f aca="false">#REF!*100</f>
        <v>#REF!</v>
      </c>
      <c r="D74" s="46" t="n">
        <v>210.2422</v>
      </c>
      <c r="E74" s="44" t="n">
        <f aca="false">(D74-D73)/D73*100</f>
        <v>-0.235221096917071</v>
      </c>
      <c r="F74" s="44" t="n">
        <f aca="false">B74*D74</f>
        <v>8102509.9544515</v>
      </c>
      <c r="G74" s="44" t="n">
        <f aca="false">(A74-A73)/36500*F74</f>
        <v>221.986574094562</v>
      </c>
      <c r="H74" s="47" t="e">
        <f aca="false">B74*C74</f>
        <v>#REF!</v>
      </c>
      <c r="J74" s="46" t="n">
        <v>120.042</v>
      </c>
      <c r="K74" s="44" t="n">
        <f aca="false">(J74-J73)/J73*100</f>
        <v>0.128453223008138</v>
      </c>
      <c r="L74" s="44"/>
      <c r="M74" s="38" t="n">
        <f aca="false">(((1+E74/100)/(1+K74/100))-1)*100</f>
        <v>-0.3632077678412</v>
      </c>
      <c r="N74" s="38" t="n">
        <f aca="false">(((1+N73/100)*(1+M74/100))-1)*100</f>
        <v>109.385531122512</v>
      </c>
      <c r="O74" s="38" t="n">
        <f aca="false">IF(N74&lt;O73,O73,N74)</f>
        <v>111.468215041034</v>
      </c>
      <c r="Q74" s="44" t="e">
        <f aca="false">G74+H74</f>
        <v>#REF!</v>
      </c>
      <c r="T74" s="38"/>
    </row>
    <row r="75" customFormat="false" ht="12.75" hidden="false" customHeight="true" outlineLevel="0" collapsed="false">
      <c r="A75" s="42" t="n">
        <v>41884</v>
      </c>
      <c r="B75" s="37" t="n">
        <v>38538.9325</v>
      </c>
      <c r="C75" s="45" t="e">
        <f aca="false">#REF!*100</f>
        <v>#REF!</v>
      </c>
      <c r="D75" s="46" t="n">
        <v>210.4442</v>
      </c>
      <c r="E75" s="44" t="n">
        <f aca="false">(D75-D74)/D74*100</f>
        <v>0.09607966431097</v>
      </c>
      <c r="F75" s="44" t="n">
        <f aca="false">B75*D75</f>
        <v>8110294.8188165</v>
      </c>
      <c r="G75" s="44" t="n">
        <f aca="false">(A75-A74)/36500*F75</f>
        <v>222.199858049767</v>
      </c>
      <c r="H75" s="47" t="e">
        <f aca="false">B75*C75</f>
        <v>#REF!</v>
      </c>
      <c r="J75" s="46" t="n">
        <v>120.228</v>
      </c>
      <c r="K75" s="44" t="n">
        <f aca="false">(J75-J74)/J74*100</f>
        <v>0.154945768980851</v>
      </c>
      <c r="L75" s="44"/>
      <c r="M75" s="38" t="n">
        <f aca="false">(((1+E75/100)/(1+K75/100))-1)*100</f>
        <v>-0.0587750352395555</v>
      </c>
      <c r="N75" s="38" t="n">
        <f aca="false">(((1+N74/100)*(1+M75/100))-1)*100</f>
        <v>109.262464702808</v>
      </c>
      <c r="O75" s="38" t="n">
        <f aca="false">IF(N75&lt;O74,O74,N75)</f>
        <v>111.468215041034</v>
      </c>
      <c r="Q75" s="44" t="e">
        <f aca="false">G75+H75</f>
        <v>#REF!</v>
      </c>
      <c r="T75" s="38"/>
    </row>
    <row r="76" customFormat="false" ht="12.75" hidden="false" customHeight="true" outlineLevel="0" collapsed="false">
      <c r="A76" s="42" t="n">
        <v>41885</v>
      </c>
      <c r="B76" s="37" t="n">
        <v>38538.9325</v>
      </c>
      <c r="C76" s="45" t="e">
        <f aca="false">#REF!*100</f>
        <v>#REF!</v>
      </c>
      <c r="D76" s="46" t="n">
        <v>210.6857</v>
      </c>
      <c r="E76" s="44" t="n">
        <f aca="false">(D76-D75)/D75*100</f>
        <v>0.114757261069681</v>
      </c>
      <c r="F76" s="44" t="n">
        <f aca="false">B76*D76</f>
        <v>8119601.97101525</v>
      </c>
      <c r="G76" s="44" t="n">
        <f aca="false">(A76-A75)/36500*F76</f>
        <v>222.454848520966</v>
      </c>
      <c r="H76" s="47" t="e">
        <f aca="false">B76*C76</f>
        <v>#REF!</v>
      </c>
      <c r="J76" s="46" t="n">
        <v>120.275</v>
      </c>
      <c r="K76" s="44" t="n">
        <f aca="false">(J76-J75)/J75*100</f>
        <v>0.0390923911235413</v>
      </c>
      <c r="L76" s="44"/>
      <c r="M76" s="38" t="n">
        <f aca="false">(((1+E76/100)/(1+K76/100))-1)*100</f>
        <v>0.0756353022979495</v>
      </c>
      <c r="N76" s="38" t="n">
        <f aca="false">(((1+N75/100)*(1+M76/100))-1)*100</f>
        <v>109.420741000582</v>
      </c>
      <c r="O76" s="38" t="n">
        <f aca="false">IF(N76&lt;O75,O75,N76)</f>
        <v>111.468215041034</v>
      </c>
      <c r="Q76" s="44" t="e">
        <f aca="false">G76+H76</f>
        <v>#REF!</v>
      </c>
      <c r="T76" s="38"/>
    </row>
    <row r="77" customFormat="false" ht="12.75" hidden="false" customHeight="true" outlineLevel="0" collapsed="false">
      <c r="A77" s="42" t="n">
        <v>41886</v>
      </c>
      <c r="B77" s="37" t="n">
        <v>38538.9325</v>
      </c>
      <c r="C77" s="45" t="e">
        <f aca="false">#REF!*100</f>
        <v>#REF!</v>
      </c>
      <c r="D77" s="46" t="n">
        <v>210.7565</v>
      </c>
      <c r="E77" s="44" t="n">
        <f aca="false">(D77-D76)/D76*100</f>
        <v>0.0336045588286207</v>
      </c>
      <c r="F77" s="44" t="n">
        <f aca="false">B77*D77</f>
        <v>8122330.52743625</v>
      </c>
      <c r="G77" s="44" t="n">
        <f aca="false">(A77-A76)/36500*F77</f>
        <v>222.529603491404</v>
      </c>
      <c r="H77" s="47" t="e">
        <f aca="false">B77*C77</f>
        <v>#REF!</v>
      </c>
      <c r="J77" s="46" t="n">
        <v>120.12</v>
      </c>
      <c r="K77" s="44" t="n">
        <f aca="false">(J77-J76)/J76*100</f>
        <v>-0.128871336520475</v>
      </c>
      <c r="L77" s="44"/>
      <c r="M77" s="38" t="n">
        <f aca="false">(((1+E77/100)/(1+K77/100))-1)*100</f>
        <v>0.162685550392205</v>
      </c>
      <c r="N77" s="38" t="n">
        <f aca="false">(((1+N76/100)*(1+M77/100))-1)*100</f>
        <v>109.761438285714</v>
      </c>
      <c r="O77" s="38" t="n">
        <f aca="false">IF(N77&lt;O76,O76,N77)</f>
        <v>111.468215041034</v>
      </c>
      <c r="Q77" s="44" t="e">
        <f aca="false">G77+H77</f>
        <v>#REF!</v>
      </c>
      <c r="T77" s="38"/>
    </row>
    <row r="78" customFormat="false" ht="12.75" hidden="false" customHeight="true" outlineLevel="0" collapsed="false">
      <c r="A78" s="42" t="n">
        <v>41887</v>
      </c>
      <c r="B78" s="37" t="n">
        <v>38538.9325</v>
      </c>
      <c r="C78" s="45" t="e">
        <f aca="false">#REF!*100</f>
        <v>#REF!</v>
      </c>
      <c r="D78" s="46" t="n">
        <v>211.7251</v>
      </c>
      <c r="E78" s="44" t="n">
        <f aca="false">(D78-D77)/D77*100</f>
        <v>0.459582503979716</v>
      </c>
      <c r="F78" s="44" t="n">
        <f aca="false">B78*D78</f>
        <v>8159659.33745575</v>
      </c>
      <c r="G78" s="44" t="n">
        <f aca="false">(A78-A77)/36500*F78</f>
        <v>223.552310615226</v>
      </c>
      <c r="H78" s="47" t="e">
        <f aca="false">B78*C78</f>
        <v>#REF!</v>
      </c>
      <c r="J78" s="46" t="n">
        <v>119.53</v>
      </c>
      <c r="K78" s="44" t="n">
        <f aca="false">(J78-J77)/J77*100</f>
        <v>-0.491175491175494</v>
      </c>
      <c r="L78" s="44"/>
      <c r="M78" s="38" t="n">
        <f aca="false">(((1+E78/100)/(1+K78/100))-1)*100</f>
        <v>0.955450935982971</v>
      </c>
      <c r="N78" s="38" t="n">
        <f aca="false">(((1+N77/100)*(1+M78/100))-1)*100</f>
        <v>111.765605911146</v>
      </c>
      <c r="O78" s="38" t="n">
        <f aca="false">IF(N78&lt;O77,O77,N78)</f>
        <v>111.765605911146</v>
      </c>
      <c r="Q78" s="44" t="e">
        <f aca="false">G78+H78</f>
        <v>#REF!</v>
      </c>
      <c r="T78" s="38"/>
    </row>
    <row r="79" customFormat="false" ht="12.75" hidden="false" customHeight="true" outlineLevel="0" collapsed="false">
      <c r="A79" s="42" t="n">
        <v>41890</v>
      </c>
      <c r="B79" s="37" t="n">
        <v>38538.9325</v>
      </c>
      <c r="C79" s="45" t="e">
        <f aca="false">#REF!*100</f>
        <v>#REF!</v>
      </c>
      <c r="D79" s="46" t="n">
        <v>211.8977</v>
      </c>
      <c r="E79" s="44" t="n">
        <f aca="false">(D79-D78)/D78*100</f>
        <v>0.0815208022100302</v>
      </c>
      <c r="F79" s="44" t="n">
        <f aca="false">B79*D79</f>
        <v>8166311.15720525</v>
      </c>
      <c r="G79" s="44" t="n">
        <f aca="false">(A79-A78)/36500*F79</f>
        <v>671.203656756596</v>
      </c>
      <c r="H79" s="47" t="e">
        <f aca="false">B79*C79</f>
        <v>#REF!</v>
      </c>
      <c r="J79" s="46" t="n">
        <v>118.678</v>
      </c>
      <c r="K79" s="44" t="n">
        <f aca="false">(J79-J78)/J78*100</f>
        <v>-0.712791767757052</v>
      </c>
      <c r="L79" s="44"/>
      <c r="M79" s="38" t="n">
        <f aca="false">(((1+E79/100)/(1+K79/100))-1)*100</f>
        <v>0.800015011107069</v>
      </c>
      <c r="N79" s="38" t="n">
        <f aca="false">(((1+N78/100)*(1+M79/100))-1)*100</f>
        <v>113.459762546797</v>
      </c>
      <c r="O79" s="38" t="n">
        <f aca="false">IF(N79&lt;O78,O78,N79)</f>
        <v>113.459762546797</v>
      </c>
      <c r="Q79" s="44" t="e">
        <f aca="false">G79+H79</f>
        <v>#REF!</v>
      </c>
      <c r="T79" s="38"/>
    </row>
    <row r="80" customFormat="false" ht="12.75" hidden="false" customHeight="true" outlineLevel="0" collapsed="false">
      <c r="A80" s="42" t="n">
        <v>41891</v>
      </c>
      <c r="B80" s="37" t="n">
        <v>38538.9325</v>
      </c>
      <c r="C80" s="45" t="e">
        <f aca="false">#REF!*100</f>
        <v>#REF!</v>
      </c>
      <c r="D80" s="46" t="n">
        <v>211.7306</v>
      </c>
      <c r="E80" s="44" t="n">
        <f aca="false">(D80-D79)/D79*100</f>
        <v>-0.0788588078114942</v>
      </c>
      <c r="F80" s="44" t="n">
        <f aca="false">B80*D80</f>
        <v>8159871.3015845</v>
      </c>
      <c r="G80" s="44" t="n">
        <f aca="false">(A80-A79)/36500*F80</f>
        <v>223.55811785163</v>
      </c>
      <c r="H80" s="47" t="e">
        <f aca="false">B80*C80</f>
        <v>#REF!</v>
      </c>
      <c r="J80" s="46" t="n">
        <v>117.712</v>
      </c>
      <c r="K80" s="44" t="n">
        <f aca="false">(J80-J79)/J79*100</f>
        <v>-0.813967205379256</v>
      </c>
      <c r="L80" s="44"/>
      <c r="M80" s="38" t="n">
        <f aca="false">(((1+E80/100)/(1+K80/100))-1)*100</f>
        <v>0.741141042600124</v>
      </c>
      <c r="N80" s="38" t="n">
        <f aca="false">(((1+N79/100)*(1+M80/100))-1)*100</f>
        <v>115.041800456468</v>
      </c>
      <c r="O80" s="38" t="n">
        <f aca="false">IF(N80&lt;O79,O79,N80)</f>
        <v>115.041800456468</v>
      </c>
      <c r="Q80" s="44" t="e">
        <f aca="false">G80+H80</f>
        <v>#REF!</v>
      </c>
      <c r="T80" s="38"/>
    </row>
    <row r="81" customFormat="false" ht="12.75" hidden="false" customHeight="true" outlineLevel="0" collapsed="false">
      <c r="A81" s="42" t="n">
        <v>41892</v>
      </c>
      <c r="B81" s="37" t="n">
        <v>38538.9325</v>
      </c>
      <c r="C81" s="45" t="e">
        <f aca="false">#REF!*100</f>
        <v>#REF!</v>
      </c>
      <c r="D81" s="46" t="n">
        <v>212.129</v>
      </c>
      <c r="E81" s="44" t="n">
        <f aca="false">(D81-D80)/D80*100</f>
        <v>0.188163638132599</v>
      </c>
      <c r="F81" s="44" t="n">
        <f aca="false">B81*D81</f>
        <v>8175225.2122925</v>
      </c>
      <c r="G81" s="44" t="n">
        <f aca="false">(A81-A80)/36500*F81</f>
        <v>223.978772939521</v>
      </c>
      <c r="H81" s="47" t="e">
        <f aca="false">B81*C81</f>
        <v>#REF!</v>
      </c>
      <c r="J81" s="46" t="n">
        <v>117.412</v>
      </c>
      <c r="K81" s="44" t="n">
        <f aca="false">(J81-J80)/J80*100</f>
        <v>-0.254859317656651</v>
      </c>
      <c r="L81" s="44"/>
      <c r="M81" s="38" t="n">
        <f aca="false">(((1+E81/100)/(1+K81/100))-1)*100</f>
        <v>0.444154926003004</v>
      </c>
      <c r="N81" s="38" t="n">
        <f aca="false">(((1+N80/100)*(1+M81/100))-1)*100</f>
        <v>115.996919206161</v>
      </c>
      <c r="O81" s="38" t="n">
        <f aca="false">IF(N81&lt;O80,O80,N81)</f>
        <v>115.996919206161</v>
      </c>
      <c r="Q81" s="44" t="e">
        <f aca="false">G81+H81</f>
        <v>#REF!</v>
      </c>
      <c r="T81" s="38"/>
    </row>
    <row r="82" customFormat="false" ht="12.75" hidden="false" customHeight="true" outlineLevel="0" collapsed="false">
      <c r="A82" s="42" t="n">
        <v>41893</v>
      </c>
      <c r="B82" s="37" t="n">
        <v>38538.9325</v>
      </c>
      <c r="C82" s="45" t="e">
        <f aca="false">#REF!*100</f>
        <v>#REF!</v>
      </c>
      <c r="D82" s="46" t="n">
        <v>211.4274</v>
      </c>
      <c r="E82" s="44" t="n">
        <f aca="false">(D82-D81)/D81*100</f>
        <v>-0.330742142752752</v>
      </c>
      <c r="F82" s="44" t="n">
        <f aca="false">B82*D82</f>
        <v>8148186.2972505</v>
      </c>
      <c r="G82" s="44" t="n">
        <f aca="false">(A82-A81)/36500*F82</f>
        <v>223.237980746589</v>
      </c>
      <c r="H82" s="47" t="e">
        <f aca="false">B82*C82</f>
        <v>#REF!</v>
      </c>
      <c r="J82" s="46" t="n">
        <v>116.561</v>
      </c>
      <c r="K82" s="44" t="n">
        <f aca="false">(J82-J81)/J81*100</f>
        <v>-0.7247981466971</v>
      </c>
      <c r="L82" s="44"/>
      <c r="M82" s="38" t="n">
        <f aca="false">(((1+E82/100)/(1+K82/100))-1)*100</f>
        <v>0.396932966730845</v>
      </c>
      <c r="N82" s="38" t="n">
        <f aca="false">(((1+N81/100)*(1+M82/100))-1)*100</f>
        <v>116.854282185614</v>
      </c>
      <c r="O82" s="38" t="n">
        <f aca="false">IF(N82&lt;O81,O81,N82)</f>
        <v>116.854282185614</v>
      </c>
      <c r="Q82" s="44" t="e">
        <f aca="false">G82+H82</f>
        <v>#REF!</v>
      </c>
      <c r="T82" s="38"/>
    </row>
    <row r="83" customFormat="false" ht="12.75" hidden="false" customHeight="true" outlineLevel="0" collapsed="false">
      <c r="A83" s="42" t="n">
        <v>41894</v>
      </c>
      <c r="B83" s="37" t="n">
        <v>38538.9325</v>
      </c>
      <c r="C83" s="45" t="e">
        <f aca="false">#REF!*100</f>
        <v>#REF!</v>
      </c>
      <c r="D83" s="46" t="n">
        <v>211.0338</v>
      </c>
      <c r="E83" s="44" t="n">
        <f aca="false">(D83-D82)/D82*100</f>
        <v>-0.18616319360688</v>
      </c>
      <c r="F83" s="44" t="n">
        <f aca="false">B83*D83</f>
        <v>8133017.3734185</v>
      </c>
      <c r="G83" s="44" t="n">
        <f aca="false">(A83-A82)/36500*F83</f>
        <v>222.822393792288</v>
      </c>
      <c r="H83" s="47" t="e">
        <f aca="false">B83*C83</f>
        <v>#REF!</v>
      </c>
      <c r="J83" s="46" t="n">
        <v>116.648</v>
      </c>
      <c r="K83" s="44" t="n">
        <f aca="false">(J83-J82)/J82*100</f>
        <v>0.0746390302073499</v>
      </c>
      <c r="L83" s="44"/>
      <c r="M83" s="38" t="n">
        <f aca="false">(((1+E83/100)/(1+K83/100))-1)*100</f>
        <v>-0.260607708747773</v>
      </c>
      <c r="N83" s="38" t="n">
        <f aca="false">(((1+N82/100)*(1+M83/100))-1)*100</f>
        <v>116.289143209488</v>
      </c>
      <c r="O83" s="38" t="n">
        <f aca="false">IF(N83&lt;O82,O82,N83)</f>
        <v>116.854282185614</v>
      </c>
      <c r="Q83" s="44" t="e">
        <f aca="false">G83+H83</f>
        <v>#REF!</v>
      </c>
      <c r="T83" s="38"/>
    </row>
    <row r="84" customFormat="false" ht="12.75" hidden="false" customHeight="true" outlineLevel="0" collapsed="false">
      <c r="A84" s="42" t="n">
        <v>41897</v>
      </c>
      <c r="B84" s="37" t="n">
        <v>38538.9325</v>
      </c>
      <c r="C84" s="45" t="e">
        <f aca="false">#REF!*100</f>
        <v>#REF!</v>
      </c>
      <c r="D84" s="46" t="n">
        <v>209.3297</v>
      </c>
      <c r="E84" s="44" t="n">
        <f aca="false">(D84-D83)/D83*100</f>
        <v>-0.807500978516243</v>
      </c>
      <c r="F84" s="44" t="n">
        <f aca="false">B84*D84</f>
        <v>8067343.17854525</v>
      </c>
      <c r="G84" s="44" t="n">
        <f aca="false">(A84-A83)/36500*F84</f>
        <v>663.069302346185</v>
      </c>
      <c r="H84" s="47" t="e">
        <f aca="false">B84*C84</f>
        <v>#REF!</v>
      </c>
      <c r="J84" s="46" t="n">
        <v>116.11</v>
      </c>
      <c r="K84" s="44" t="n">
        <f aca="false">(J84-J83)/J83*100</f>
        <v>-0.461216651807144</v>
      </c>
      <c r="L84" s="44"/>
      <c r="M84" s="38" t="n">
        <f aca="false">(((1+E84/100)/(1+K84/100))-1)*100</f>
        <v>-0.347888848005884</v>
      </c>
      <c r="N84" s="38" t="n">
        <f aca="false">(((1+N83/100)*(1+M84/100))-1)*100</f>
        <v>115.536697400815</v>
      </c>
      <c r="O84" s="38" t="n">
        <f aca="false">IF(N84&lt;O83,O83,N84)</f>
        <v>116.854282185614</v>
      </c>
      <c r="Q84" s="44" t="e">
        <f aca="false">G84+H84</f>
        <v>#REF!</v>
      </c>
      <c r="T84" s="38"/>
    </row>
    <row r="85" customFormat="false" ht="12.75" hidden="false" customHeight="true" outlineLevel="0" collapsed="false">
      <c r="A85" s="42" t="n">
        <v>41898</v>
      </c>
      <c r="B85" s="37" t="n">
        <v>38538.9325</v>
      </c>
      <c r="C85" s="45" t="e">
        <f aca="false">#REF!*100</f>
        <v>#REF!</v>
      </c>
      <c r="D85" s="46" t="n">
        <v>209.7492</v>
      </c>
      <c r="E85" s="44" t="n">
        <f aca="false">(D85-D84)/D84*100</f>
        <v>0.200401567479435</v>
      </c>
      <c r="F85" s="44" t="n">
        <f aca="false">B85*D85</f>
        <v>8083510.260729</v>
      </c>
      <c r="G85" s="44" t="n">
        <f aca="false">(A85-A84)/36500*F85</f>
        <v>221.466034540521</v>
      </c>
      <c r="H85" s="47" t="e">
        <f aca="false">B85*C85</f>
        <v>#REF!</v>
      </c>
      <c r="J85" s="46" t="n">
        <v>116.603</v>
      </c>
      <c r="K85" s="44" t="n">
        <f aca="false">(J85-J84)/J84*100</f>
        <v>0.424597364568078</v>
      </c>
      <c r="L85" s="44"/>
      <c r="M85" s="38" t="n">
        <f aca="false">(((1+E85/100)/(1+K85/100))-1)*100</f>
        <v>-0.223247892420986</v>
      </c>
      <c r="N85" s="38" t="n">
        <f aca="false">(((1+N84/100)*(1+M85/100))-1)*100</f>
        <v>115.055516266474</v>
      </c>
      <c r="O85" s="38" t="n">
        <f aca="false">IF(N85&lt;O84,O84,N85)</f>
        <v>116.854282185614</v>
      </c>
      <c r="Q85" s="44" t="e">
        <f aca="false">G85+H85</f>
        <v>#REF!</v>
      </c>
      <c r="T85" s="38"/>
    </row>
    <row r="86" customFormat="false" ht="12.75" hidden="false" customHeight="true" outlineLevel="0" collapsed="false">
      <c r="A86" s="42" t="n">
        <v>41899</v>
      </c>
      <c r="B86" s="37" t="n">
        <v>38538.9325</v>
      </c>
      <c r="C86" s="45" t="e">
        <f aca="false">#REF!*100</f>
        <v>#REF!</v>
      </c>
      <c r="D86" s="46" t="n">
        <v>208.5573</v>
      </c>
      <c r="E86" s="44" t="n">
        <f aca="false">(D86-D85)/D85*100</f>
        <v>-0.568250081525939</v>
      </c>
      <c r="F86" s="44" t="n">
        <f aca="false">B86*D86</f>
        <v>8037575.70708225</v>
      </c>
      <c r="G86" s="44" t="n">
        <f aca="false">(A86-A85)/36500*F86</f>
        <v>220.207553618692</v>
      </c>
      <c r="H86" s="47" t="e">
        <f aca="false">B86*C86</f>
        <v>#REF!</v>
      </c>
      <c r="J86" s="46" t="n">
        <v>116.596</v>
      </c>
      <c r="K86" s="44" t="n">
        <f aca="false">(J86-J85)/J85*100</f>
        <v>-0.00600327607350651</v>
      </c>
      <c r="L86" s="44"/>
      <c r="M86" s="38" t="n">
        <f aca="false">(((1+E86/100)/(1+K86/100))-1)*100</f>
        <v>-0.562280560706796</v>
      </c>
      <c r="N86" s="38" t="n">
        <f aca="false">(((1+N85/100)*(1+M86/100))-1)*100</f>
        <v>113.84630090378</v>
      </c>
      <c r="O86" s="38" t="n">
        <f aca="false">IF(N86&lt;O85,O85,N86)</f>
        <v>116.854282185614</v>
      </c>
      <c r="Q86" s="44" t="e">
        <f aca="false">G86+H86</f>
        <v>#REF!</v>
      </c>
      <c r="T86" s="38"/>
    </row>
    <row r="87" customFormat="false" ht="12.75" hidden="false" customHeight="true" outlineLevel="0" collapsed="false">
      <c r="A87" s="42" t="n">
        <v>41900</v>
      </c>
      <c r="B87" s="37" t="n">
        <v>38538.9325</v>
      </c>
      <c r="C87" s="45" t="e">
        <f aca="false">#REF!*100</f>
        <v>#REF!</v>
      </c>
      <c r="D87" s="46" t="n">
        <v>208.4919</v>
      </c>
      <c r="E87" s="44" t="n">
        <f aca="false">(D87-D86)/D86*100</f>
        <v>-0.0313582885854444</v>
      </c>
      <c r="F87" s="44" t="n">
        <f aca="false">B87*D87</f>
        <v>8035055.26089675</v>
      </c>
      <c r="G87" s="44" t="n">
        <f aca="false">(A87-A86)/36500*F87</f>
        <v>220.138500298541</v>
      </c>
      <c r="H87" s="47" t="e">
        <f aca="false">B87*C87</f>
        <v>#REF!</v>
      </c>
      <c r="J87" s="46" t="n">
        <v>116.983</v>
      </c>
      <c r="K87" s="44" t="n">
        <f aca="false">(J87-J86)/J86*100</f>
        <v>0.331915331572267</v>
      </c>
      <c r="L87" s="44"/>
      <c r="M87" s="38" t="n">
        <f aca="false">(((1+E87/100)/(1+K87/100))-1)*100</f>
        <v>-0.362071848182288</v>
      </c>
      <c r="N87" s="38" t="n">
        <f aca="false">(((1+N86/100)*(1+M87/100))-1)*100</f>
        <v>113.072023649828</v>
      </c>
      <c r="O87" s="38" t="n">
        <f aca="false">IF(N87&lt;O86,O86,N87)</f>
        <v>116.854282185614</v>
      </c>
      <c r="Q87" s="44" t="e">
        <f aca="false">G87+H87</f>
        <v>#REF!</v>
      </c>
      <c r="T87" s="38"/>
    </row>
    <row r="88" customFormat="false" ht="12.75" hidden="false" customHeight="true" outlineLevel="0" collapsed="false">
      <c r="A88" s="42" t="n">
        <v>41901</v>
      </c>
      <c r="B88" s="37" t="n">
        <v>38538.9325</v>
      </c>
      <c r="C88" s="45" t="e">
        <f aca="false">#REF!*100</f>
        <v>#REF!</v>
      </c>
      <c r="D88" s="46" t="n">
        <v>207.8205</v>
      </c>
      <c r="E88" s="44" t="n">
        <f aca="false">(D88-D87)/D87*100</f>
        <v>-0.322026898886708</v>
      </c>
      <c r="F88" s="44" t="n">
        <f aca="false">B88*D88</f>
        <v>8009180.22161625</v>
      </c>
      <c r="G88" s="44" t="n">
        <f aca="false">(A88-A87)/36500*F88</f>
        <v>219.429595112774</v>
      </c>
      <c r="H88" s="47" t="e">
        <f aca="false">B88*C88</f>
        <v>#REF!</v>
      </c>
      <c r="J88" s="46" t="n">
        <v>116.992</v>
      </c>
      <c r="K88" s="44" t="n">
        <f aca="false">(J88-J87)/J87*100</f>
        <v>0.00769342554046343</v>
      </c>
      <c r="L88" s="44"/>
      <c r="M88" s="38" t="n">
        <f aca="false">(((1+E88/100)/(1+K88/100))-1)*100</f>
        <v>-0.329694959590932</v>
      </c>
      <c r="N88" s="38" t="n">
        <f aca="false">(((1+N87/100)*(1+M88/100))-1)*100</f>
        <v>112.369535927556</v>
      </c>
      <c r="O88" s="38" t="n">
        <f aca="false">IF(N88&lt;O87,O87,N88)</f>
        <v>116.854282185614</v>
      </c>
      <c r="Q88" s="44" t="e">
        <f aca="false">G88+H88</f>
        <v>#REF!</v>
      </c>
      <c r="T88" s="38"/>
    </row>
    <row r="89" customFormat="false" ht="12.75" hidden="false" customHeight="true" outlineLevel="0" collapsed="false">
      <c r="A89" s="42" t="n">
        <v>41904</v>
      </c>
      <c r="B89" s="37" t="n">
        <v>38538.9325</v>
      </c>
      <c r="C89" s="45" t="e">
        <f aca="false">#REF!*100</f>
        <v>#REF!</v>
      </c>
      <c r="D89" s="46" t="n">
        <v>206.9715</v>
      </c>
      <c r="E89" s="44" t="n">
        <f aca="false">(D89-D88)/D88*100</f>
        <v>-0.408525626682651</v>
      </c>
      <c r="F89" s="44" t="n">
        <f aca="false">B89*D89</f>
        <v>7976460.66792375</v>
      </c>
      <c r="G89" s="44" t="n">
        <f aca="false">(A89-A88)/36500*F89</f>
        <v>655.599506952637</v>
      </c>
      <c r="H89" s="47" t="e">
        <f aca="false">B89*C89</f>
        <v>#REF!</v>
      </c>
      <c r="J89" s="46" t="n">
        <v>115.973</v>
      </c>
      <c r="K89" s="44" t="n">
        <f aca="false">(J89-J88)/J88*100</f>
        <v>-0.870999726477029</v>
      </c>
      <c r="L89" s="44"/>
      <c r="M89" s="38" t="n">
        <f aca="false">(((1+E89/100)/(1+K89/100))-1)*100</f>
        <v>0.466537641374654</v>
      </c>
      <c r="N89" s="38" t="n">
        <f aca="false">(((1+N88/100)*(1+M89/100))-1)*100</f>
        <v>113.360319751471</v>
      </c>
      <c r="O89" s="38" t="n">
        <f aca="false">IF(N89&lt;O88,O88,N89)</f>
        <v>116.854282185614</v>
      </c>
      <c r="Q89" s="44" t="e">
        <f aca="false">G89+H89</f>
        <v>#REF!</v>
      </c>
      <c r="T89" s="38"/>
    </row>
    <row r="90" customFormat="false" ht="12.75" hidden="false" customHeight="true" outlineLevel="0" collapsed="false">
      <c r="A90" s="42" t="n">
        <v>41905</v>
      </c>
      <c r="B90" s="37" t="n">
        <v>38538.9325</v>
      </c>
      <c r="C90" s="45" t="e">
        <f aca="false">#REF!*100</f>
        <v>#REF!</v>
      </c>
      <c r="D90" s="46" t="n">
        <v>206.196</v>
      </c>
      <c r="E90" s="44" t="n">
        <f aca="false">(D90-D89)/D89*100</f>
        <v>-0.37468926881237</v>
      </c>
      <c r="F90" s="44" t="n">
        <f aca="false">B90*D90</f>
        <v>7946573.72577</v>
      </c>
      <c r="G90" s="44" t="n">
        <f aca="false">(A90-A89)/36500*F90</f>
        <v>217.714348651233</v>
      </c>
      <c r="H90" s="47" t="e">
        <f aca="false">B90*C90</f>
        <v>#REF!</v>
      </c>
      <c r="J90" s="46" t="n">
        <v>115.635</v>
      </c>
      <c r="K90" s="44" t="n">
        <f aca="false">(J90-J89)/J89*100</f>
        <v>-0.291447147180804</v>
      </c>
      <c r="L90" s="44"/>
      <c r="M90" s="38" t="n">
        <f aca="false">(((1+E90/100)/(1+K90/100))-1)*100</f>
        <v>-0.0834854375576399</v>
      </c>
      <c r="N90" s="38" t="n">
        <f aca="false">(((1+N89/100)*(1+M90/100))-1)*100</f>
        <v>113.182194954952</v>
      </c>
      <c r="O90" s="38" t="n">
        <f aca="false">IF(N90&lt;O89,O89,N90)</f>
        <v>116.854282185614</v>
      </c>
      <c r="Q90" s="44" t="e">
        <f aca="false">G90+H90</f>
        <v>#REF!</v>
      </c>
      <c r="T90" s="38"/>
    </row>
    <row r="91" customFormat="false" ht="12.75" hidden="false" customHeight="true" outlineLevel="0" collapsed="false">
      <c r="A91" s="42" t="n">
        <v>41906</v>
      </c>
      <c r="B91" s="37" t="n">
        <v>38538.9325</v>
      </c>
      <c r="C91" s="45" t="e">
        <f aca="false">#REF!*100</f>
        <v>#REF!</v>
      </c>
      <c r="D91" s="46" t="n">
        <v>207.4943</v>
      </c>
      <c r="E91" s="44" t="n">
        <f aca="false">(D91-D90)/D90*100</f>
        <v>0.62964364003182</v>
      </c>
      <c r="F91" s="44" t="n">
        <f aca="false">B91*D91</f>
        <v>7996608.82183475</v>
      </c>
      <c r="G91" s="44" t="n">
        <f aca="false">(A91-A90)/36500*F91</f>
        <v>219.085173200952</v>
      </c>
      <c r="H91" s="47" t="e">
        <f aca="false">B91*C91</f>
        <v>#REF!</v>
      </c>
      <c r="J91" s="46" t="n">
        <v>115.163</v>
      </c>
      <c r="K91" s="44" t="n">
        <f aca="false">(J91-J90)/J90*100</f>
        <v>-0.408180914083114</v>
      </c>
      <c r="L91" s="44"/>
      <c r="M91" s="38" t="n">
        <f aca="false">(((1+E91/100)/(1+K91/100))-1)*100</f>
        <v>1.04207811810286</v>
      </c>
      <c r="N91" s="38" t="n">
        <f aca="false">(((1+N90/100)*(1+M91/100))-1)*100</f>
        <v>115.403719960269</v>
      </c>
      <c r="O91" s="38" t="n">
        <f aca="false">IF(N91&lt;O90,O90,N91)</f>
        <v>116.854282185614</v>
      </c>
      <c r="Q91" s="44" t="e">
        <f aca="false">G91+H91</f>
        <v>#REF!</v>
      </c>
      <c r="T91" s="38"/>
    </row>
    <row r="92" customFormat="false" ht="12.75" hidden="false" customHeight="true" outlineLevel="0" collapsed="false">
      <c r="A92" s="42" t="n">
        <v>41907</v>
      </c>
      <c r="B92" s="37" t="n">
        <v>38538.9325</v>
      </c>
      <c r="C92" s="45" t="e">
        <f aca="false">#REF!*100</f>
        <v>#REF!</v>
      </c>
      <c r="D92" s="46" t="n">
        <v>206.3602</v>
      </c>
      <c r="E92" s="44" t="n">
        <f aca="false">(D92-D91)/D91*100</f>
        <v>-0.546569231058404</v>
      </c>
      <c r="F92" s="44" t="n">
        <f aca="false">B92*D92</f>
        <v>7952901.8184865</v>
      </c>
      <c r="G92" s="44" t="n">
        <f aca="false">(A92-A91)/36500*F92</f>
        <v>217.887721054425</v>
      </c>
      <c r="H92" s="47" t="e">
        <f aca="false">B92*C92</f>
        <v>#REF!</v>
      </c>
      <c r="J92" s="46" t="n">
        <v>114.17</v>
      </c>
      <c r="K92" s="44" t="n">
        <f aca="false">(J92-J91)/J91*100</f>
        <v>-0.862256106561999</v>
      </c>
      <c r="L92" s="44"/>
      <c r="M92" s="38" t="n">
        <f aca="false">(((1+E92/100)/(1+K92/100))-1)*100</f>
        <v>0.318432579868788</v>
      </c>
      <c r="N92" s="38" t="n">
        <f aca="false">(((1+N91/100)*(1+M92/100))-1)*100</f>
        <v>116.089635582872</v>
      </c>
      <c r="O92" s="38" t="n">
        <f aca="false">IF(N92&lt;O91,O91,N92)</f>
        <v>116.854282185614</v>
      </c>
      <c r="Q92" s="44" t="e">
        <f aca="false">G92+H92</f>
        <v>#REF!</v>
      </c>
      <c r="T92" s="38"/>
    </row>
    <row r="93" customFormat="false" ht="12.75" hidden="false" customHeight="true" outlineLevel="0" collapsed="false">
      <c r="A93" s="42" t="n">
        <v>41908</v>
      </c>
      <c r="B93" s="37" t="n">
        <v>38538.9325</v>
      </c>
      <c r="C93" s="45" t="e">
        <f aca="false">#REF!*100</f>
        <v>#REF!</v>
      </c>
      <c r="D93" s="46" t="n">
        <v>206.6153</v>
      </c>
      <c r="E93" s="44" t="n">
        <f aca="false">(D93-D92)/D92*100</f>
        <v>0.123618798586161</v>
      </c>
      <c r="F93" s="44" t="n">
        <f aca="false">B93*D93</f>
        <v>7962733.10016725</v>
      </c>
      <c r="G93" s="44" t="n">
        <f aca="false">(A93-A92)/36500*F93</f>
        <v>218.157071237459</v>
      </c>
      <c r="H93" s="47" t="e">
        <f aca="false">B93*C93</f>
        <v>#REF!</v>
      </c>
      <c r="J93" s="46" t="n">
        <v>113.933</v>
      </c>
      <c r="K93" s="44" t="n">
        <f aca="false">(J93-J92)/J92*100</f>
        <v>-0.20758517999474</v>
      </c>
      <c r="L93" s="44"/>
      <c r="M93" s="38" t="n">
        <f aca="false">(((1+E93/100)/(1+K93/100))-1)*100</f>
        <v>0.331892939136003</v>
      </c>
      <c r="N93" s="38" t="n">
        <f aca="false">(((1+N92/100)*(1+M93/100))-1)*100</f>
        <v>116.806821825576</v>
      </c>
      <c r="O93" s="38" t="n">
        <f aca="false">IF(N93&lt;O92,O92,N93)</f>
        <v>116.854282185614</v>
      </c>
      <c r="Q93" s="44" t="e">
        <f aca="false">G93+H93</f>
        <v>#REF!</v>
      </c>
      <c r="T93" s="38"/>
    </row>
    <row r="94" customFormat="false" ht="12.75" hidden="false" customHeight="true" outlineLevel="0" collapsed="false">
      <c r="A94" s="42" t="n">
        <v>41911</v>
      </c>
      <c r="B94" s="37" t="n">
        <v>38538.9325</v>
      </c>
      <c r="C94" s="45" t="e">
        <f aca="false">#REF!*100</f>
        <v>#REF!</v>
      </c>
      <c r="D94" s="46" t="n">
        <v>206.5743</v>
      </c>
      <c r="E94" s="44" t="n">
        <f aca="false">(D94-D93)/D93*100</f>
        <v>-0.019843641782577</v>
      </c>
      <c r="F94" s="44" t="n">
        <f aca="false">B94*D94</f>
        <v>7961153.00393475</v>
      </c>
      <c r="G94" s="44" t="n">
        <f aca="false">(A94-A93)/36500*F94</f>
        <v>654.341342789158</v>
      </c>
      <c r="H94" s="47" t="e">
        <f aca="false">B94*C94</f>
        <v>#REF!</v>
      </c>
      <c r="J94" s="46" t="n">
        <v>114.1</v>
      </c>
      <c r="K94" s="44" t="n">
        <f aca="false">(J94-J93)/J93*100</f>
        <v>0.146577374421798</v>
      </c>
      <c r="L94" s="44"/>
      <c r="M94" s="38" t="n">
        <f aca="false">(((1+E94/100)/(1+K94/100))-1)*100</f>
        <v>-0.16617743767936</v>
      </c>
      <c r="N94" s="38" t="n">
        <f aca="false">(((1+N93/100)*(1+M94/100))-1)*100</f>
        <v>116.446537804352</v>
      </c>
      <c r="O94" s="38" t="n">
        <f aca="false">IF(N94&lt;O93,O93,N94)</f>
        <v>116.854282185614</v>
      </c>
      <c r="Q94" s="44" t="e">
        <f aca="false">G94+H94</f>
        <v>#REF!</v>
      </c>
      <c r="T94" s="38"/>
    </row>
    <row r="95" customFormat="false" ht="12.75" hidden="false" customHeight="true" outlineLevel="0" collapsed="false">
      <c r="A95" s="42" t="n">
        <v>41912</v>
      </c>
      <c r="B95" s="37" t="n">
        <v>38538.9325</v>
      </c>
      <c r="C95" s="45" t="e">
        <f aca="false">#REF!*100</f>
        <v>#REF!</v>
      </c>
      <c r="D95" s="46" t="n">
        <v>207.0289</v>
      </c>
      <c r="E95" s="44" t="n">
        <f aca="false">(D95-D94)/D94*100</f>
        <v>0.220066097283156</v>
      </c>
      <c r="F95" s="44" t="n">
        <f aca="false">B95*D95</f>
        <v>7978672.80264925</v>
      </c>
      <c r="G95" s="44" t="n">
        <f aca="false">(A95-A94)/36500*F95</f>
        <v>218.593775415048</v>
      </c>
      <c r="H95" s="47" t="e">
        <f aca="false">B95*C95</f>
        <v>#REF!</v>
      </c>
      <c r="J95" s="46" t="n">
        <v>113.86</v>
      </c>
      <c r="K95" s="44" t="n">
        <f aca="false">(J95-J94)/J94*100</f>
        <v>-0.210341805433825</v>
      </c>
      <c r="L95" s="44"/>
      <c r="M95" s="38" t="n">
        <f aca="false">(((1+E95/100)/(1+K95/100))-1)*100</f>
        <v>0.431315138766975</v>
      </c>
      <c r="N95" s="38" t="n">
        <f aca="false">(((1+N94/100)*(1+M95/100))-1)*100</f>
        <v>117.380104489239</v>
      </c>
      <c r="O95" s="38" t="n">
        <f aca="false">IF(N95&lt;O94,O94,N95)</f>
        <v>117.380104489239</v>
      </c>
      <c r="Q95" s="44" t="e">
        <f aca="false">G95+H95</f>
        <v>#REF!</v>
      </c>
      <c r="T95" s="38"/>
    </row>
    <row r="96" customFormat="false" ht="12.75" hidden="false" customHeight="true" outlineLevel="0" collapsed="false">
      <c r="A96" s="42" t="n">
        <v>41913</v>
      </c>
      <c r="B96" s="37" t="n">
        <v>38538.9325</v>
      </c>
      <c r="C96" s="45" t="e">
        <f aca="false">#REF!*100</f>
        <v>#REF!</v>
      </c>
      <c r="D96" s="46" t="n">
        <v>206.9025</v>
      </c>
      <c r="E96" s="44" t="n">
        <f aca="false">(D96-D95)/D95*100</f>
        <v>-0.0610542779293083</v>
      </c>
      <c r="F96" s="44" t="n">
        <f aca="false">B96*D96</f>
        <v>7973801.48158125</v>
      </c>
      <c r="G96" s="44" t="n">
        <f aca="false">(A96-A95)/36500*F96</f>
        <v>218.46031456387</v>
      </c>
      <c r="H96" s="47" t="e">
        <f aca="false">B96*C96</f>
        <v>#REF!</v>
      </c>
      <c r="J96" s="46" t="n">
        <v>113.184</v>
      </c>
      <c r="K96" s="44" t="n">
        <f aca="false">(J96-J95)/J95*100</f>
        <v>-0.593711575619183</v>
      </c>
      <c r="L96" s="44"/>
      <c r="M96" s="38" t="n">
        <f aca="false">(((1+E96/100)/(1+K96/100))-1)*100</f>
        <v>0.535838633684693</v>
      </c>
      <c r="N96" s="38" t="n">
        <f aca="false">(((1+N95/100)*(1+M96/100))-1)*100</f>
        <v>118.544911071037</v>
      </c>
      <c r="O96" s="38" t="n">
        <f aca="false">IF(N96&lt;O95,O95,N96)</f>
        <v>118.544911071037</v>
      </c>
      <c r="Q96" s="44" t="e">
        <f aca="false">G96+H96</f>
        <v>#REF!</v>
      </c>
      <c r="T96" s="38"/>
    </row>
    <row r="97" customFormat="false" ht="12.75" hidden="false" customHeight="true" outlineLevel="0" collapsed="false">
      <c r="A97" s="42" t="n">
        <v>41914</v>
      </c>
      <c r="B97" s="37" t="n">
        <v>38538.9325</v>
      </c>
      <c r="C97" s="45" t="e">
        <f aca="false">#REF!*100</f>
        <v>#REF!</v>
      </c>
      <c r="D97" s="46" t="n">
        <v>206.5178</v>
      </c>
      <c r="E97" s="44" t="n">
        <f aca="false">(D97-D96)/D96*100</f>
        <v>-0.18593298775994</v>
      </c>
      <c r="F97" s="44" t="n">
        <f aca="false">B97*D97</f>
        <v>7958975.5542485</v>
      </c>
      <c r="G97" s="44" t="n">
        <f aca="false">(A97-A96)/36500*F97</f>
        <v>218.054124773932</v>
      </c>
      <c r="H97" s="47" t="e">
        <f aca="false">B97*C97</f>
        <v>#REF!</v>
      </c>
      <c r="J97" s="46" t="n">
        <v>112.263</v>
      </c>
      <c r="K97" s="44" t="n">
        <f aca="false">(J97-J96)/J96*100</f>
        <v>-0.813719253604743</v>
      </c>
      <c r="L97" s="44"/>
      <c r="M97" s="38" t="n">
        <f aca="false">(((1+E97/100)/(1+K97/100))-1)*100</f>
        <v>0.632936592763222</v>
      </c>
      <c r="N97" s="38" t="n">
        <f aca="false">(((1+N96/100)*(1+M97/100))-1)*100</f>
        <v>119.928161784827</v>
      </c>
      <c r="O97" s="38" t="n">
        <f aca="false">IF(N97&lt;O96,O96,N97)</f>
        <v>119.928161784827</v>
      </c>
      <c r="Q97" s="44" t="e">
        <f aca="false">G97+H97</f>
        <v>#REF!</v>
      </c>
      <c r="T97" s="38"/>
    </row>
    <row r="98" customFormat="false" ht="12.75" hidden="false" customHeight="true" outlineLevel="0" collapsed="false">
      <c r="A98" s="42" t="n">
        <v>41915</v>
      </c>
      <c r="B98" s="37" t="n">
        <v>38538.9325</v>
      </c>
      <c r="C98" s="45" t="e">
        <f aca="false">#REF!*100</f>
        <v>#REF!</v>
      </c>
      <c r="D98" s="46" t="n">
        <v>205.6519</v>
      </c>
      <c r="E98" s="44" t="n">
        <f aca="false">(D98-D97)/D97*100</f>
        <v>-0.419285892063533</v>
      </c>
      <c r="F98" s="44" t="n">
        <f aca="false">B98*D98</f>
        <v>7925604.69259675</v>
      </c>
      <c r="G98" s="44" t="n">
        <f aca="false">(A98-A97)/36500*F98</f>
        <v>217.139854591692</v>
      </c>
      <c r="H98" s="47" t="e">
        <f aca="false">B98*C98</f>
        <v>#REF!</v>
      </c>
      <c r="J98" s="46" t="n">
        <v>111.582</v>
      </c>
      <c r="K98" s="44" t="n">
        <f aca="false">(J98-J97)/J97*100</f>
        <v>-0.606611261056636</v>
      </c>
      <c r="L98" s="44"/>
      <c r="M98" s="38" t="n">
        <f aca="false">(((1+E98/100)/(1+K98/100))-1)*100</f>
        <v>0.188468640992912</v>
      </c>
      <c r="N98" s="38" t="n">
        <f aca="false">(((1+N97/100)*(1+M98/100))-1)*100</f>
        <v>120.342657402504</v>
      </c>
      <c r="O98" s="38" t="n">
        <f aca="false">IF(N98&lt;O97,O97,N98)</f>
        <v>120.342657402504</v>
      </c>
      <c r="Q98" s="44" t="e">
        <f aca="false">G98+H98</f>
        <v>#REF!</v>
      </c>
      <c r="T98" s="38"/>
    </row>
    <row r="99" customFormat="false" ht="12.75" hidden="false" customHeight="true" outlineLevel="0" collapsed="false">
      <c r="A99" s="42" t="n">
        <v>41918</v>
      </c>
      <c r="B99" s="37" t="n">
        <v>38538.9325</v>
      </c>
      <c r="C99" s="45" t="e">
        <f aca="false">#REF!*100</f>
        <v>#REF!</v>
      </c>
      <c r="D99" s="46" t="n">
        <v>205.9008</v>
      </c>
      <c r="E99" s="44" t="n">
        <f aca="false">(D99-D98)/D98*100</f>
        <v>0.121029759511092</v>
      </c>
      <c r="F99" s="44" t="n">
        <f aca="false">B99*D99</f>
        <v>7935197.032896</v>
      </c>
      <c r="G99" s="44" t="n">
        <f aca="false">(A99-A98)/36500*F99</f>
        <v>652.207975306521</v>
      </c>
      <c r="H99" s="47" t="e">
        <f aca="false">B99*C99</f>
        <v>#REF!</v>
      </c>
      <c r="J99" s="46" t="n">
        <v>111.501</v>
      </c>
      <c r="K99" s="44" t="n">
        <f aca="false">(J99-J98)/J98*100</f>
        <v>-0.0725923536054103</v>
      </c>
      <c r="L99" s="44"/>
      <c r="M99" s="38" t="n">
        <f aca="false">(((1+E99/100)/(1+K99/100))-1)*100</f>
        <v>0.193762770071704</v>
      </c>
      <c r="N99" s="38" t="n">
        <f aca="false">(((1+N98/100)*(1+M99/100))-1)*100</f>
        <v>120.769599439137</v>
      </c>
      <c r="O99" s="38" t="n">
        <f aca="false">IF(N99&lt;O98,O98,N99)</f>
        <v>120.769599439137</v>
      </c>
      <c r="Q99" s="44" t="e">
        <f aca="false">G99+H99</f>
        <v>#REF!</v>
      </c>
      <c r="T99" s="38"/>
    </row>
    <row r="100" customFormat="false" ht="12.75" hidden="false" customHeight="true" outlineLevel="0" collapsed="false">
      <c r="A100" s="42" t="n">
        <v>41919</v>
      </c>
      <c r="B100" s="37" t="n">
        <v>38538.9325</v>
      </c>
      <c r="C100" s="45" t="e">
        <f aca="false">#REF!*100</f>
        <v>#REF!</v>
      </c>
      <c r="D100" s="46" t="n">
        <v>205.6545</v>
      </c>
      <c r="E100" s="44" t="n">
        <f aca="false">(D100-D99)/D99*100</f>
        <v>-0.119620710555758</v>
      </c>
      <c r="F100" s="44" t="n">
        <f aca="false">B100*D100</f>
        <v>7925704.89382125</v>
      </c>
      <c r="G100" s="44" t="n">
        <f aca="false">(A100-A99)/36500*F100</f>
        <v>217.142599830719</v>
      </c>
      <c r="H100" s="47" t="e">
        <f aca="false">B100*C100</f>
        <v>#REF!</v>
      </c>
      <c r="J100" s="46" t="n">
        <v>111.58</v>
      </c>
      <c r="K100" s="44" t="n">
        <f aca="false">(J100-J99)/J99*100</f>
        <v>0.0708513824988059</v>
      </c>
      <c r="L100" s="44"/>
      <c r="M100" s="38" t="n">
        <f aca="false">(((1+E100/100)/(1+K100/100))-1)*100</f>
        <v>-0.1903372364911</v>
      </c>
      <c r="N100" s="38" t="n">
        <f aca="false">(((1+N99/100)*(1+M100/100))-1)*100</f>
        <v>120.349392684552</v>
      </c>
      <c r="O100" s="38" t="n">
        <f aca="false">IF(N100&lt;O99,O99,N100)</f>
        <v>120.769599439137</v>
      </c>
      <c r="Q100" s="44" t="e">
        <f aca="false">G100+H100</f>
        <v>#REF!</v>
      </c>
      <c r="T100" s="38"/>
    </row>
    <row r="101" customFormat="false" ht="12.75" hidden="false" customHeight="true" outlineLevel="0" collapsed="false">
      <c r="A101" s="42" t="n">
        <v>41920</v>
      </c>
      <c r="B101" s="37" t="n">
        <v>38538.9325</v>
      </c>
      <c r="C101" s="45" t="e">
        <f aca="false">#REF!*100</f>
        <v>#REF!</v>
      </c>
      <c r="D101" s="46" t="n">
        <v>204.4869</v>
      </c>
      <c r="E101" s="44" t="n">
        <f aca="false">(D101-D100)/D100*100</f>
        <v>-0.567748335193259</v>
      </c>
      <c r="F101" s="44" t="n">
        <f aca="false">B101*D101</f>
        <v>7880706.83623425</v>
      </c>
      <c r="G101" s="44" t="n">
        <f aca="false">(A101-A100)/36500*F101</f>
        <v>215.909776335185</v>
      </c>
      <c r="H101" s="47" t="e">
        <f aca="false">B101*C101</f>
        <v>#REF!</v>
      </c>
      <c r="J101" s="46" t="n">
        <v>110.006</v>
      </c>
      <c r="K101" s="44" t="n">
        <f aca="false">(J101-J100)/J100*100</f>
        <v>-1.41064706936727</v>
      </c>
      <c r="L101" s="44"/>
      <c r="M101" s="38" t="n">
        <f aca="false">(((1+E101/100)/(1+K101/100))-1)*100</f>
        <v>0.854959190945359</v>
      </c>
      <c r="N101" s="38" t="n">
        <f aca="false">(((1+N100/100)*(1+M101/100))-1)*100</f>
        <v>122.233290069501</v>
      </c>
      <c r="O101" s="38" t="n">
        <f aca="false">IF(N101&lt;O100,O100,N101)</f>
        <v>122.233290069501</v>
      </c>
      <c r="Q101" s="44" t="e">
        <f aca="false">G101+H101</f>
        <v>#REF!</v>
      </c>
      <c r="T101" s="38"/>
    </row>
    <row r="102" customFormat="false" ht="12.75" hidden="false" customHeight="true" outlineLevel="0" collapsed="false">
      <c r="A102" s="42" t="n">
        <v>41921</v>
      </c>
      <c r="B102" s="37" t="n">
        <v>38538.9325</v>
      </c>
      <c r="C102" s="45" t="e">
        <f aca="false">#REF!*100</f>
        <v>#REF!</v>
      </c>
      <c r="D102" s="46" t="n">
        <v>203.0514</v>
      </c>
      <c r="E102" s="44" t="n">
        <f aca="false">(D102-D101)/D101*100</f>
        <v>-0.702000959474661</v>
      </c>
      <c r="F102" s="44" t="n">
        <f aca="false">B102*D102</f>
        <v>7825384.1986305</v>
      </c>
      <c r="G102" s="44" t="n">
        <f aca="false">(A102-A101)/36500*F102</f>
        <v>214.394087633712</v>
      </c>
      <c r="H102" s="47" t="e">
        <f aca="false">B102*C102</f>
        <v>#REF!</v>
      </c>
      <c r="J102" s="46" t="n">
        <v>110.043</v>
      </c>
      <c r="K102" s="44" t="n">
        <f aca="false">(J102-J101)/J101*100</f>
        <v>0.0336345290256951</v>
      </c>
      <c r="L102" s="44"/>
      <c r="M102" s="38" t="n">
        <f aca="false">(((1+E102/100)/(1+K102/100))-1)*100</f>
        <v>-0.735388144161553</v>
      </c>
      <c r="N102" s="38" t="n">
        <f aca="false">(((1+N101/100)*(1+M102/100))-1)*100</f>
        <v>120.599012801949</v>
      </c>
      <c r="O102" s="38" t="n">
        <f aca="false">IF(N102&lt;O101,O101,N102)</f>
        <v>122.233290069501</v>
      </c>
      <c r="Q102" s="44" t="e">
        <f aca="false">G102+H102</f>
        <v>#REF!</v>
      </c>
      <c r="T102" s="38"/>
    </row>
    <row r="103" customFormat="false" ht="12.75" hidden="false" customHeight="true" outlineLevel="0" collapsed="false">
      <c r="A103" s="42" t="n">
        <v>41922</v>
      </c>
      <c r="B103" s="37" t="n">
        <v>38538.9325</v>
      </c>
      <c r="C103" s="45" t="e">
        <f aca="false">#REF!*100</f>
        <v>#REF!</v>
      </c>
      <c r="D103" s="46" t="n">
        <v>200.0264</v>
      </c>
      <c r="E103" s="44" t="n">
        <f aca="false">(D103-D102)/D102*100</f>
        <v>-1.4897705704073</v>
      </c>
      <c r="F103" s="44" t="n">
        <f aca="false">B103*D103</f>
        <v>7708803.927818</v>
      </c>
      <c r="G103" s="44" t="n">
        <f aca="false">(A103-A102)/36500*F103</f>
        <v>211.200107611452</v>
      </c>
      <c r="H103" s="47" t="e">
        <f aca="false">B103*C103</f>
        <v>#REF!</v>
      </c>
      <c r="J103" s="46" t="n">
        <v>108.447</v>
      </c>
      <c r="K103" s="44" t="n">
        <f aca="false">(J103-J102)/J102*100</f>
        <v>-1.45034213898204</v>
      </c>
      <c r="L103" s="44"/>
      <c r="M103" s="38" t="n">
        <f aca="false">(((1+E103/100)/(1+K103/100))-1)*100</f>
        <v>-0.0400086943791012</v>
      </c>
      <c r="N103" s="38" t="n">
        <f aca="false">(((1+N102/100)*(1+M103/100))-1)*100</f>
        <v>120.510754017114</v>
      </c>
      <c r="O103" s="38" t="n">
        <f aca="false">IF(N103&lt;O102,O102,N103)</f>
        <v>122.233290069501</v>
      </c>
      <c r="Q103" s="44" t="e">
        <f aca="false">G103+H103</f>
        <v>#REF!</v>
      </c>
      <c r="T103" s="38"/>
    </row>
    <row r="104" customFormat="false" ht="12.75" hidden="false" customHeight="true" outlineLevel="0" collapsed="false">
      <c r="A104" s="42" t="n">
        <v>41925</v>
      </c>
      <c r="B104" s="37" t="n">
        <v>38538.9325</v>
      </c>
      <c r="C104" s="45" t="e">
        <f aca="false">#REF!*100</f>
        <v>#REF!</v>
      </c>
      <c r="D104" s="46" t="n">
        <v>199.5088</v>
      </c>
      <c r="E104" s="44" t="n">
        <f aca="false">(D104-D103)/D103*100</f>
        <v>-0.25876584290873</v>
      </c>
      <c r="F104" s="44" t="n">
        <f aca="false">B104*D104</f>
        <v>7688856.176356</v>
      </c>
      <c r="G104" s="44" t="n">
        <f aca="false">(A104-A103)/36500*F104</f>
        <v>631.960781618301</v>
      </c>
      <c r="H104" s="47" t="e">
        <f aca="false">B104*C104</f>
        <v>#REF!</v>
      </c>
      <c r="J104" s="46" t="n">
        <v>106.79</v>
      </c>
      <c r="K104" s="44" t="n">
        <f aca="false">(J104-J103)/J103*100</f>
        <v>-1.52793530480326</v>
      </c>
      <c r="L104" s="44"/>
      <c r="M104" s="38" t="n">
        <f aca="false">(((1+E104/100)/(1+K104/100))-1)*100</f>
        <v>1.288862446241</v>
      </c>
      <c r="N104" s="38" t="n">
        <f aca="false">(((1+N103/100)*(1+M104/100))-1)*100</f>
        <v>123.352834315564</v>
      </c>
      <c r="O104" s="38" t="n">
        <f aca="false">IF(N104&lt;O103,O103,N104)</f>
        <v>123.352834315564</v>
      </c>
      <c r="Q104" s="44" t="e">
        <f aca="false">G104+H104</f>
        <v>#REF!</v>
      </c>
      <c r="T104" s="38"/>
    </row>
    <row r="105" customFormat="false" ht="12.75" hidden="false" customHeight="true" outlineLevel="0" collapsed="false">
      <c r="A105" s="42" t="n">
        <v>41926</v>
      </c>
      <c r="B105" s="37" t="n">
        <v>38538.9325</v>
      </c>
      <c r="C105" s="45" t="e">
        <f aca="false">#REF!*100</f>
        <v>#REF!</v>
      </c>
      <c r="D105" s="46" t="n">
        <v>197.2371</v>
      </c>
      <c r="E105" s="44" t="n">
        <f aca="false">(D105-D104)/D104*100</f>
        <v>-1.13864651584292</v>
      </c>
      <c r="F105" s="44" t="n">
        <f aca="false">B105*D105</f>
        <v>7601307.28339575</v>
      </c>
      <c r="G105" s="44" t="n">
        <f aca="false">(A105-A104)/36500*F105</f>
        <v>208.254994065637</v>
      </c>
      <c r="H105" s="47" t="e">
        <f aca="false">B105*C105</f>
        <v>#REF!</v>
      </c>
      <c r="J105" s="46" t="n">
        <v>105.8391</v>
      </c>
      <c r="K105" s="44" t="n">
        <f aca="false">(J105-J104)/J104*100</f>
        <v>-0.890439179698478</v>
      </c>
      <c r="L105" s="44"/>
      <c r="M105" s="38" t="n">
        <f aca="false">(((1+E105/100)/(1+K105/100))-1)*100</f>
        <v>-0.250437328235631</v>
      </c>
      <c r="N105" s="38" t="n">
        <f aca="false">(((1+N104/100)*(1+M105/100))-1)*100</f>
        <v>122.793475444765</v>
      </c>
      <c r="O105" s="38" t="n">
        <f aca="false">IF(N105&lt;O104,O104,N105)</f>
        <v>123.352834315564</v>
      </c>
      <c r="Q105" s="44" t="e">
        <f aca="false">G105+H105</f>
        <v>#REF!</v>
      </c>
      <c r="T105" s="38"/>
    </row>
    <row r="106" customFormat="false" ht="12.75" hidden="false" customHeight="true" outlineLevel="0" collapsed="false">
      <c r="A106" s="42" t="n">
        <v>41927</v>
      </c>
      <c r="B106" s="37" t="n">
        <v>38538.9325</v>
      </c>
      <c r="C106" s="45" t="e">
        <f aca="false">#REF!*100</f>
        <v>#REF!</v>
      </c>
      <c r="D106" s="46" t="n">
        <v>195.2906</v>
      </c>
      <c r="E106" s="44" t="n">
        <f aca="false">(D106-D105)/D105*100</f>
        <v>-0.986883299338708</v>
      </c>
      <c r="F106" s="44" t="n">
        <f aca="false">B106*D106</f>
        <v>7526291.2512845</v>
      </c>
      <c r="G106" s="44" t="n">
        <f aca="false">(A106-A105)/36500*F106</f>
        <v>206.199760309164</v>
      </c>
      <c r="H106" s="47" t="e">
        <f aca="false">B106*C106</f>
        <v>#REF!</v>
      </c>
      <c r="J106" s="46" t="n">
        <v>104.469</v>
      </c>
      <c r="K106" s="44" t="n">
        <f aca="false">(J106-J105)/J105*100</f>
        <v>-1.29451214154316</v>
      </c>
      <c r="L106" s="44"/>
      <c r="M106" s="38" t="n">
        <f aca="false">(((1+E106/100)/(1+K106/100))-1)*100</f>
        <v>0.311663362269776</v>
      </c>
      <c r="N106" s="38" t="n">
        <f aca="false">(((1+N105/100)*(1+M106/100))-1)*100</f>
        <v>123.487841081254</v>
      </c>
      <c r="O106" s="38" t="n">
        <f aca="false">IF(N106&lt;O105,O105,N106)</f>
        <v>123.487841081254</v>
      </c>
      <c r="Q106" s="44" t="e">
        <f aca="false">G106+H106</f>
        <v>#REF!</v>
      </c>
      <c r="T106" s="38"/>
    </row>
    <row r="107" customFormat="false" ht="12.75" hidden="false" customHeight="true" outlineLevel="0" collapsed="false">
      <c r="A107" s="42" t="n">
        <v>41928</v>
      </c>
      <c r="B107" s="37" t="n">
        <v>38538.9325</v>
      </c>
      <c r="C107" s="45" t="e">
        <f aca="false">#REF!*100</f>
        <v>#REF!</v>
      </c>
      <c r="D107" s="46" t="n">
        <v>193.3916</v>
      </c>
      <c r="E107" s="44" t="n">
        <f aca="false">(D107-D106)/D106*100</f>
        <v>-0.972397032934509</v>
      </c>
      <c r="F107" s="44" t="n">
        <f aca="false">B107*D107</f>
        <v>7453105.818467</v>
      </c>
      <c r="G107" s="44" t="n">
        <f aca="false">(A107-A106)/36500*F107</f>
        <v>204.194679958</v>
      </c>
      <c r="H107" s="47" t="e">
        <f aca="false">B107*C107</f>
        <v>#REF!</v>
      </c>
      <c r="J107" s="46" t="n">
        <v>102.515</v>
      </c>
      <c r="K107" s="44" t="n">
        <f aca="false">(J107-J106)/J106*100</f>
        <v>-1.87041131819008</v>
      </c>
      <c r="L107" s="44"/>
      <c r="M107" s="38" t="n">
        <f aca="false">(((1+E107/100)/(1+K107/100))-1)*100</f>
        <v>0.915130999037839</v>
      </c>
      <c r="N107" s="38" t="n">
        <f aca="false">(((1+N106/100)*(1+M107/100))-1)*100</f>
        <v>125.533047594069</v>
      </c>
      <c r="O107" s="38" t="n">
        <f aca="false">IF(N107&lt;O106,O106,N107)</f>
        <v>125.533047594069</v>
      </c>
      <c r="Q107" s="44" t="e">
        <f aca="false">G107+H107</f>
        <v>#REF!</v>
      </c>
      <c r="T107" s="38"/>
    </row>
    <row r="108" customFormat="false" ht="12.75" hidden="false" customHeight="true" outlineLevel="0" collapsed="false">
      <c r="A108" s="42" t="n">
        <v>41929</v>
      </c>
      <c r="B108" s="37" t="n">
        <v>38538.9325</v>
      </c>
      <c r="C108" s="45" t="e">
        <f aca="false">#REF!*100</f>
        <v>#REF!</v>
      </c>
      <c r="D108" s="46" t="n">
        <v>194.8175</v>
      </c>
      <c r="E108" s="44" t="n">
        <f aca="false">(D108-D107)/D107*100</f>
        <v>0.73731227209454</v>
      </c>
      <c r="F108" s="44" t="n">
        <f aca="false">B108*D108</f>
        <v>7508058.48231875</v>
      </c>
      <c r="G108" s="44" t="n">
        <f aca="false">(A108-A107)/36500*F108</f>
        <v>205.700232392295</v>
      </c>
      <c r="H108" s="47" t="e">
        <f aca="false">B108*C108</f>
        <v>#REF!</v>
      </c>
      <c r="J108" s="46" t="n">
        <v>103.229</v>
      </c>
      <c r="K108" s="44" t="n">
        <f aca="false">(J108-J107)/J107*100</f>
        <v>0.696483441447592</v>
      </c>
      <c r="L108" s="44"/>
      <c r="M108" s="38" t="n">
        <f aca="false">(((1+E108/100)/(1+K108/100))-1)*100</f>
        <v>0.0405464314656934</v>
      </c>
      <c r="N108" s="38" t="n">
        <f aca="false">(((1+N107/100)*(1+M108/100))-1)*100</f>
        <v>125.624493196644</v>
      </c>
      <c r="O108" s="38" t="n">
        <f aca="false">IF(N108&lt;O107,O107,N108)</f>
        <v>125.624493196644</v>
      </c>
      <c r="Q108" s="44" t="e">
        <f aca="false">G108+H108</f>
        <v>#REF!</v>
      </c>
      <c r="T108" s="38"/>
    </row>
    <row r="109" customFormat="false" ht="12.75" hidden="false" customHeight="true" outlineLevel="0" collapsed="false">
      <c r="A109" s="42" t="n">
        <v>41932</v>
      </c>
      <c r="B109" s="37" t="n">
        <v>38538.9325</v>
      </c>
      <c r="C109" s="45" t="e">
        <f aca="false">#REF!*100</f>
        <v>#REF!</v>
      </c>
      <c r="D109" s="46" t="n">
        <v>196.0521</v>
      </c>
      <c r="E109" s="44" t="n">
        <f aca="false">(D109-D108)/D108*100</f>
        <v>0.63372130327101</v>
      </c>
      <c r="F109" s="44" t="n">
        <f aca="false">B109*D109</f>
        <v>7555638.64838325</v>
      </c>
      <c r="G109" s="44" t="n">
        <f aca="false">(A109-A108)/36500*F109</f>
        <v>621.011395757528</v>
      </c>
      <c r="H109" s="47" t="e">
        <f aca="false">B109*C109</f>
        <v>#REF!</v>
      </c>
      <c r="J109" s="46" t="n">
        <v>103.913</v>
      </c>
      <c r="K109" s="44" t="n">
        <f aca="false">(J109-J108)/J108*100</f>
        <v>0.662604500673258</v>
      </c>
      <c r="L109" s="44"/>
      <c r="M109" s="38" t="n">
        <f aca="false">(((1+E109/100)/(1+K109/100))-1)*100</f>
        <v>-0.0286930757906756</v>
      </c>
      <c r="N109" s="38" t="n">
        <f aca="false">(((1+N108/100)*(1+M109/100))-1)*100</f>
        <v>125.559754589809</v>
      </c>
      <c r="O109" s="38" t="n">
        <f aca="false">IF(N109&lt;O108,O108,N109)</f>
        <v>125.624493196644</v>
      </c>
      <c r="Q109" s="44" t="e">
        <f aca="false">G109+H109</f>
        <v>#REF!</v>
      </c>
      <c r="T109" s="38"/>
    </row>
    <row r="110" customFormat="false" ht="12.75" hidden="false" customHeight="true" outlineLevel="0" collapsed="false">
      <c r="A110" s="42" t="n">
        <v>41933</v>
      </c>
      <c r="B110" s="37" t="n">
        <v>38538.9325</v>
      </c>
      <c r="C110" s="45" t="e">
        <f aca="false">#REF!*100</f>
        <v>#REF!</v>
      </c>
      <c r="D110" s="46" t="n">
        <v>196.0412</v>
      </c>
      <c r="E110" s="44" t="n">
        <f aca="false">(D110-D109)/D109*100</f>
        <v>-0.00555974661836949</v>
      </c>
      <c r="F110" s="44" t="n">
        <f aca="false">B110*D110</f>
        <v>7555218.574019</v>
      </c>
      <c r="G110" s="44" t="n">
        <f aca="false">(A110-A109)/36500*F110</f>
        <v>206.992289699151</v>
      </c>
      <c r="H110" s="47" t="e">
        <f aca="false">B110*C110</f>
        <v>#REF!</v>
      </c>
      <c r="J110" s="46" t="n">
        <v>105.492</v>
      </c>
      <c r="K110" s="44" t="n">
        <f aca="false">(J110-J109)/J109*100</f>
        <v>1.51954038474494</v>
      </c>
      <c r="L110" s="44"/>
      <c r="M110" s="38" t="n">
        <f aca="false">(((1+E110/100)/(1+K110/100))-1)*100</f>
        <v>-1.50227249412613</v>
      </c>
      <c r="N110" s="38" t="n">
        <f aca="false">(((1+N109/100)*(1+M110/100))-1)*100</f>
        <v>122.171232438788</v>
      </c>
      <c r="O110" s="38" t="n">
        <f aca="false">IF(N110&lt;O109,O109,N110)</f>
        <v>125.624493196644</v>
      </c>
      <c r="Q110" s="44" t="e">
        <f aca="false">G110+H110</f>
        <v>#REF!</v>
      </c>
      <c r="T110" s="38"/>
    </row>
    <row r="111" customFormat="false" ht="12.75" hidden="false" customHeight="true" outlineLevel="0" collapsed="false">
      <c r="A111" s="42" t="n">
        <v>41934</v>
      </c>
      <c r="B111" s="37" t="n">
        <v>38538.9325</v>
      </c>
      <c r="C111" s="45" t="e">
        <f aca="false">#REF!*100</f>
        <v>#REF!</v>
      </c>
      <c r="D111" s="46" t="n">
        <v>196.5756</v>
      </c>
      <c r="E111" s="44" t="n">
        <f aca="false">(D111-D110)/D110*100</f>
        <v>0.272595760483003</v>
      </c>
      <c r="F111" s="44" t="n">
        <f aca="false">B111*D111</f>
        <v>7575813.779547</v>
      </c>
      <c r="G111" s="44" t="n">
        <f aca="false">(A111-A110)/36500*F111</f>
        <v>207.556541905397</v>
      </c>
      <c r="H111" s="47" t="e">
        <f aca="false">B111*C111</f>
        <v>#REF!</v>
      </c>
      <c r="J111" s="46" t="n">
        <v>106.231</v>
      </c>
      <c r="K111" s="44" t="n">
        <f aca="false">(J111-J110)/J110*100</f>
        <v>0.700527054184194</v>
      </c>
      <c r="L111" s="44"/>
      <c r="M111" s="38" t="n">
        <f aca="false">(((1+E111/100)/(1+K111/100))-1)*100</f>
        <v>-0.424954373347963</v>
      </c>
      <c r="N111" s="38" t="n">
        <f aca="false">(((1+N110/100)*(1+M111/100))-1)*100</f>
        <v>121.227106070218</v>
      </c>
      <c r="O111" s="38" t="n">
        <f aca="false">IF(N111&lt;O110,O110,N111)</f>
        <v>125.624493196644</v>
      </c>
      <c r="Q111" s="44" t="e">
        <f aca="false">G111+H111</f>
        <v>#REF!</v>
      </c>
      <c r="T111" s="38"/>
    </row>
    <row r="112" customFormat="false" ht="12.75" hidden="false" customHeight="true" outlineLevel="0" collapsed="false">
      <c r="A112" s="42" t="n">
        <v>41935</v>
      </c>
      <c r="B112" s="37" t="n">
        <v>38538.9325</v>
      </c>
      <c r="C112" s="45" t="e">
        <f aca="false">#REF!*100</f>
        <v>#REF!</v>
      </c>
      <c r="D112" s="46" t="n">
        <v>197.2282</v>
      </c>
      <c r="E112" s="44" t="n">
        <f aca="false">(D112-D111)/D111*100</f>
        <v>0.331984234055487</v>
      </c>
      <c r="F112" s="44" t="n">
        <f aca="false">B112*D112</f>
        <v>7600964.2868965</v>
      </c>
      <c r="G112" s="44" t="n">
        <f aca="false">(A112-A111)/36500*F112</f>
        <v>208.245596901274</v>
      </c>
      <c r="H112" s="47" t="e">
        <f aca="false">B112*C112</f>
        <v>#REF!</v>
      </c>
      <c r="J112" s="46" t="n">
        <v>105.595</v>
      </c>
      <c r="K112" s="44" t="n">
        <f aca="false">(J112-J111)/J111*100</f>
        <v>-0.598695296100004</v>
      </c>
      <c r="L112" s="44"/>
      <c r="M112" s="38" t="n">
        <f aca="false">(((1+E112/100)/(1+K112/100))-1)*100</f>
        <v>0.936285024555605</v>
      </c>
      <c r="N112" s="38" t="n">
        <f aca="false">(((1+N111/100)*(1+M112/100))-1)*100</f>
        <v>123.298422334611</v>
      </c>
      <c r="O112" s="38" t="n">
        <f aca="false">IF(N112&lt;O111,O111,N112)</f>
        <v>125.624493196644</v>
      </c>
      <c r="Q112" s="44" t="e">
        <f aca="false">G112+H112</f>
        <v>#REF!</v>
      </c>
      <c r="T112" s="38"/>
    </row>
    <row r="113" customFormat="false" ht="12.75" hidden="false" customHeight="true" outlineLevel="0" collapsed="false">
      <c r="A113" s="42" t="n">
        <v>41936</v>
      </c>
      <c r="B113" s="37" t="n">
        <v>38538.9325</v>
      </c>
      <c r="C113" s="45" t="e">
        <f aca="false">#REF!*100</f>
        <v>#REF!</v>
      </c>
      <c r="D113" s="46" t="n">
        <v>194.6595</v>
      </c>
      <c r="E113" s="44" t="n">
        <f aca="false">(D113-D112)/D112*100</f>
        <v>-1.30239996106032</v>
      </c>
      <c r="F113" s="44" t="n">
        <f aca="false">B113*D113</f>
        <v>7501969.33098375</v>
      </c>
      <c r="G113" s="44" t="n">
        <f aca="false">(A113-A112)/36500*F113</f>
        <v>205.533406328322</v>
      </c>
      <c r="H113" s="47" t="e">
        <f aca="false">B113*C113</f>
        <v>#REF!</v>
      </c>
      <c r="J113" s="46" t="n">
        <v>104.951</v>
      </c>
      <c r="K113" s="44" t="n">
        <f aca="false">(J113-J112)/J112*100</f>
        <v>-0.609877361617506</v>
      </c>
      <c r="L113" s="44"/>
      <c r="M113" s="38" t="n">
        <f aca="false">(((1+E113/100)/(1+K113/100))-1)*100</f>
        <v>-0.696772054465078</v>
      </c>
      <c r="N113" s="38" t="n">
        <f aca="false">(((1+N112/100)*(1+M113/100))-1)*100</f>
        <v>121.742541329722</v>
      </c>
      <c r="O113" s="38" t="n">
        <f aca="false">IF(N113&lt;O112,O112,N113)</f>
        <v>125.624493196644</v>
      </c>
      <c r="Q113" s="44" t="e">
        <f aca="false">G113+H113</f>
        <v>#REF!</v>
      </c>
      <c r="T113" s="38"/>
    </row>
    <row r="114" customFormat="false" ht="12.75" hidden="false" customHeight="true" outlineLevel="0" collapsed="false">
      <c r="A114" s="42" t="n">
        <v>41939</v>
      </c>
      <c r="B114" s="37" t="n">
        <v>38538.9325</v>
      </c>
      <c r="C114" s="45" t="e">
        <f aca="false">#REF!*100</f>
        <v>#REF!</v>
      </c>
      <c r="D114" s="46" t="n">
        <v>193.1383</v>
      </c>
      <c r="E114" s="44" t="n">
        <f aca="false">(D114-D113)/D113*100</f>
        <v>-0.781467125930161</v>
      </c>
      <c r="F114" s="44" t="n">
        <f aca="false">B114*D114</f>
        <v>7443343.90686475</v>
      </c>
      <c r="G114" s="44" t="n">
        <f aca="false">(A114-A113)/36500*F114</f>
        <v>611.781690975185</v>
      </c>
      <c r="H114" s="47" t="e">
        <f aca="false">B114*C114</f>
        <v>#REF!</v>
      </c>
      <c r="J114" s="46" t="n">
        <v>102.996</v>
      </c>
      <c r="K114" s="44" t="n">
        <f aca="false">(J114-J113)/J113*100</f>
        <v>-1.86277405646444</v>
      </c>
      <c r="L114" s="44"/>
      <c r="M114" s="38" t="n">
        <f aca="false">(((1+E114/100)/(1+K114/100))-1)*100</f>
        <v>1.10183156303647</v>
      </c>
      <c r="N114" s="38" t="n">
        <f aca="false">(((1+N113/100)*(1+M114/100))-1)*100</f>
        <v>124.185770638772</v>
      </c>
      <c r="O114" s="38" t="n">
        <f aca="false">IF(N114&lt;O113,O113,N114)</f>
        <v>125.624493196644</v>
      </c>
      <c r="Q114" s="44" t="e">
        <f aca="false">G114+H114</f>
        <v>#REF!</v>
      </c>
      <c r="T114" s="38"/>
    </row>
    <row r="115" customFormat="false" ht="12.75" hidden="false" customHeight="true" outlineLevel="0" collapsed="false">
      <c r="A115" s="42" t="n">
        <v>41940</v>
      </c>
      <c r="B115" s="37" t="n">
        <v>38538.9325</v>
      </c>
      <c r="C115" s="45" t="e">
        <f aca="false">#REF!*100</f>
        <v>#REF!</v>
      </c>
      <c r="D115" s="46" t="n">
        <v>192.4106</v>
      </c>
      <c r="E115" s="44" t="n">
        <f aca="false">(D115-D114)/D114*100</f>
        <v>-0.376776641401524</v>
      </c>
      <c r="F115" s="44" t="n">
        <f aca="false">B115*D115</f>
        <v>7415299.1256845</v>
      </c>
      <c r="G115" s="44" t="n">
        <f aca="false">(A115-A114)/36500*F115</f>
        <v>203.15888015574</v>
      </c>
      <c r="H115" s="47" t="e">
        <f aca="false">B115*C115</f>
        <v>#REF!</v>
      </c>
      <c r="J115" s="46" t="n">
        <v>102.996</v>
      </c>
      <c r="K115" s="44" t="n">
        <f aca="false">(J115-J114)/J114*100</f>
        <v>0</v>
      </c>
      <c r="L115" s="44"/>
      <c r="M115" s="38" t="n">
        <f aca="false">(((1+E115/100)/(1+K115/100))-1)*100</f>
        <v>-0.376776641401522</v>
      </c>
      <c r="N115" s="38" t="n">
        <f aca="false">(((1+N114/100)*(1+M115/100))-1)*100</f>
        <v>123.341091021659</v>
      </c>
      <c r="O115" s="38" t="n">
        <f aca="false">IF(N115&lt;O114,O114,N115)</f>
        <v>125.624493196644</v>
      </c>
      <c r="Q115" s="44" t="e">
        <f aca="false">G115+H115</f>
        <v>#REF!</v>
      </c>
      <c r="T115" s="38"/>
    </row>
    <row r="116" customFormat="false" ht="12.75" hidden="false" customHeight="true" outlineLevel="0" collapsed="false">
      <c r="A116" s="42" t="n">
        <v>41941</v>
      </c>
      <c r="B116" s="37" t="n">
        <v>38538.9325</v>
      </c>
      <c r="C116" s="45" t="e">
        <f aca="false">#REF!*100</f>
        <v>#REF!</v>
      </c>
      <c r="D116" s="46" t="n">
        <v>192.2926</v>
      </c>
      <c r="E116" s="44" t="n">
        <f aca="false">(D116-D115)/D115*100</f>
        <v>-0.0613271825980455</v>
      </c>
      <c r="F116" s="44" t="n">
        <f aca="false">B116*D116</f>
        <v>7410751.5316495</v>
      </c>
      <c r="G116" s="44" t="n">
        <f aca="false">(A116-A115)/36500*F116</f>
        <v>203.034288538342</v>
      </c>
      <c r="H116" s="47" t="e">
        <f aca="false">B116*C116</f>
        <v>#REF!</v>
      </c>
      <c r="J116" s="46" t="n">
        <v>104.265</v>
      </c>
      <c r="K116" s="44" t="n">
        <f aca="false">(J116-J115)/J115*100</f>
        <v>1.23208668297799</v>
      </c>
      <c r="L116" s="44"/>
      <c r="M116" s="38" t="n">
        <f aca="false">(((1+E116/100)/(1+K116/100))-1)*100</f>
        <v>-1.27767184097126</v>
      </c>
      <c r="N116" s="38" t="n">
        <f aca="false">(((1+N115/100)*(1+M116/100))-1)*100</f>
        <v>120.487524792358</v>
      </c>
      <c r="O116" s="38" t="n">
        <f aca="false">IF(N116&lt;O115,O115,N116)</f>
        <v>125.624493196644</v>
      </c>
      <c r="Q116" s="44" t="e">
        <f aca="false">G116+H116</f>
        <v>#REF!</v>
      </c>
      <c r="T116" s="38"/>
    </row>
    <row r="117" customFormat="false" ht="12.75" hidden="false" customHeight="true" outlineLevel="0" collapsed="false">
      <c r="A117" s="42" t="n">
        <v>41942</v>
      </c>
      <c r="B117" s="37" t="n">
        <v>38538.9325</v>
      </c>
      <c r="C117" s="45" t="e">
        <f aca="false">#REF!*100</f>
        <v>#REF!</v>
      </c>
      <c r="D117" s="46" t="n">
        <v>190.683</v>
      </c>
      <c r="E117" s="44" t="n">
        <f aca="false">(D117-D116)/D116*100</f>
        <v>-0.837057692287691</v>
      </c>
      <c r="F117" s="44" t="n">
        <f aca="false">B117*D117</f>
        <v>7348719.2658975</v>
      </c>
      <c r="G117" s="44" t="n">
        <f aca="false">(A117-A116)/36500*F117</f>
        <v>201.334774408151</v>
      </c>
      <c r="H117" s="47" t="e">
        <f aca="false">B117*C117</f>
        <v>#REF!</v>
      </c>
      <c r="J117" s="46" t="n">
        <v>102.546</v>
      </c>
      <c r="K117" s="44" t="n">
        <f aca="false">(J117-J116)/J116*100</f>
        <v>-1.64868364264134</v>
      </c>
      <c r="L117" s="44"/>
      <c r="M117" s="38" t="n">
        <f aca="false">(((1+E117/100)/(1+K117/100))-1)*100</f>
        <v>0.825231405550908</v>
      </c>
      <c r="N117" s="38" t="n">
        <f aca="false">(((1+N116/100)*(1+M117/100))-1)*100</f>
        <v>122.307057092266</v>
      </c>
      <c r="O117" s="38" t="n">
        <f aca="false">IF(N117&lt;O116,O116,N117)</f>
        <v>125.624493196644</v>
      </c>
      <c r="Q117" s="44" t="e">
        <f aca="false">G117+H117</f>
        <v>#REF!</v>
      </c>
      <c r="T117" s="38"/>
    </row>
    <row r="118" customFormat="false" ht="12.75" hidden="false" customHeight="true" outlineLevel="0" collapsed="false">
      <c r="A118" s="42" t="n">
        <v>41943</v>
      </c>
      <c r="B118" s="37" t="n">
        <v>38538.9325</v>
      </c>
      <c r="C118" s="45" t="e">
        <f aca="false">#REF!*100</f>
        <v>#REF!</v>
      </c>
      <c r="D118" s="46" t="n">
        <v>188.6954</v>
      </c>
      <c r="E118" s="44" t="n">
        <f aca="false">(D118-D117)/D117*100</f>
        <v>-1.04235825951972</v>
      </c>
      <c r="F118" s="44" t="n">
        <f aca="false">B118*D118</f>
        <v>7272119.2836605</v>
      </c>
      <c r="G118" s="44" t="n">
        <f aca="false">(A118-A117)/36500*F118</f>
        <v>199.236144757822</v>
      </c>
      <c r="H118" s="47" t="e">
        <f aca="false">B118*C118</f>
        <v>#REF!</v>
      </c>
      <c r="J118" s="46" t="n">
        <v>101.302</v>
      </c>
      <c r="K118" s="44" t="n">
        <f aca="false">(J118-J117)/J117*100</f>
        <v>-1.21311411464123</v>
      </c>
      <c r="L118" s="44"/>
      <c r="M118" s="38" t="n">
        <f aca="false">(((1+E118/100)/(1+K118/100))-1)*100</f>
        <v>0.172852756305808</v>
      </c>
      <c r="N118" s="38" t="n">
        <f aca="false">(((1+N117/100)*(1+M118/100))-1)*100</f>
        <v>122.691320967912</v>
      </c>
      <c r="O118" s="38" t="n">
        <f aca="false">IF(N118&lt;O117,O117,N118)</f>
        <v>125.624493196644</v>
      </c>
      <c r="Q118" s="44" t="e">
        <f aca="false">G118+H118</f>
        <v>#REF!</v>
      </c>
      <c r="T118" s="38"/>
    </row>
    <row r="119" customFormat="false" ht="12.75" hidden="false" customHeight="true" outlineLevel="0" collapsed="false">
      <c r="A119" s="42" t="n">
        <v>41946</v>
      </c>
      <c r="B119" s="37" t="n">
        <v>38538.9325</v>
      </c>
      <c r="C119" s="45" t="e">
        <f aca="false">#REF!*100</f>
        <v>#REF!</v>
      </c>
      <c r="D119" s="46" t="n">
        <v>187.0948</v>
      </c>
      <c r="E119" s="44" t="n">
        <f aca="false">(D119-D118)/D118*100</f>
        <v>-0.848245373231151</v>
      </c>
      <c r="F119" s="44" t="n">
        <f aca="false">B119*D119</f>
        <v>7210433.868301</v>
      </c>
      <c r="G119" s="44" t="n">
        <f aca="false">(A119-A118)/36500*F119</f>
        <v>592.638400134329</v>
      </c>
      <c r="H119" s="47" t="e">
        <f aca="false">B119*C119</f>
        <v>#REF!</v>
      </c>
      <c r="J119" s="46" t="n">
        <v>101.786</v>
      </c>
      <c r="K119" s="44" t="n">
        <f aca="false">(J119-J118)/J118*100</f>
        <v>0.477779313340304</v>
      </c>
      <c r="L119" s="44"/>
      <c r="M119" s="38" t="n">
        <f aca="false">(((1+E119/100)/(1+K119/100))-1)*100</f>
        <v>-1.31971934056806</v>
      </c>
      <c r="N119" s="38" t="n">
        <f aca="false">(((1+N118/100)*(1+M119/100))-1)*100</f>
        <v>119.752420535332</v>
      </c>
      <c r="O119" s="38" t="n">
        <f aca="false">IF(N119&lt;O118,O118,N119)</f>
        <v>125.624493196644</v>
      </c>
      <c r="Q119" s="44" t="e">
        <f aca="false">G119+H119</f>
        <v>#REF!</v>
      </c>
      <c r="T119" s="38"/>
    </row>
    <row r="120" customFormat="false" ht="12.75" hidden="false" customHeight="true" outlineLevel="0" collapsed="false">
      <c r="A120" s="42" t="n">
        <v>41947</v>
      </c>
      <c r="B120" s="37" t="n">
        <v>38538.9325</v>
      </c>
      <c r="C120" s="45" t="e">
        <f aca="false">#REF!*100</f>
        <v>#REF!</v>
      </c>
      <c r="D120" s="46" t="n">
        <v>185.2974</v>
      </c>
      <c r="E120" s="44" t="n">
        <f aca="false">(D120-D119)/D119*100</f>
        <v>-0.960689447274848</v>
      </c>
      <c r="F120" s="44" t="n">
        <f aca="false">B120*D120</f>
        <v>7141163.9910255</v>
      </c>
      <c r="G120" s="44" t="n">
        <f aca="false">(A120-A119)/36500*F120</f>
        <v>195.648328521247</v>
      </c>
      <c r="H120" s="47" t="e">
        <f aca="false">B120*C120</f>
        <v>#REF!</v>
      </c>
      <c r="J120" s="46" t="n">
        <v>101.058</v>
      </c>
      <c r="K120" s="44" t="n">
        <f aca="false">(J120-J119)/J119*100</f>
        <v>-0.715226062523328</v>
      </c>
      <c r="L120" s="44"/>
      <c r="M120" s="38" t="n">
        <f aca="false">(((1+E120/100)/(1+K120/100))-1)*100</f>
        <v>-0.247231649946733</v>
      </c>
      <c r="N120" s="38" t="n">
        <f aca="false">(((1+N119/100)*(1+M120/100))-1)*100</f>
        <v>119.209123000245</v>
      </c>
      <c r="O120" s="38" t="n">
        <f aca="false">IF(N120&lt;O119,O119,N120)</f>
        <v>125.624493196644</v>
      </c>
      <c r="Q120" s="44" t="e">
        <f aca="false">G120+H120</f>
        <v>#REF!</v>
      </c>
      <c r="T120" s="38"/>
    </row>
    <row r="121" customFormat="false" ht="12.75" hidden="false" customHeight="true" outlineLevel="0" collapsed="false">
      <c r="A121" s="42" t="n">
        <v>41948</v>
      </c>
      <c r="B121" s="37" t="n">
        <v>38538.9325</v>
      </c>
      <c r="C121" s="45" t="e">
        <f aca="false">#REF!*100</f>
        <v>#REF!</v>
      </c>
      <c r="D121" s="46" t="n">
        <v>182.766</v>
      </c>
      <c r="E121" s="44" t="n">
        <f aca="false">(D121-D120)/D120*100</f>
        <v>-1.36612818096747</v>
      </c>
      <c r="F121" s="44" t="n">
        <f aca="false">B121*D121</f>
        <v>7043606.537295</v>
      </c>
      <c r="G121" s="44" t="n">
        <f aca="false">(A121-A120)/36500*F121</f>
        <v>192.975521569726</v>
      </c>
      <c r="H121" s="47" t="e">
        <f aca="false">B121*C121</f>
        <v>#REF!</v>
      </c>
      <c r="J121" s="46" t="n">
        <v>99.904</v>
      </c>
      <c r="K121" s="44" t="n">
        <f aca="false">(J121-J120)/J120*100</f>
        <v>-1.14191850224625</v>
      </c>
      <c r="L121" s="44"/>
      <c r="M121" s="38" t="n">
        <f aca="false">(((1+E121/100)/(1+K121/100))-1)*100</f>
        <v>-0.226799544684997</v>
      </c>
      <c r="N121" s="38" t="n">
        <f aca="false">(((1+N120/100)*(1+M121/100))-1)*100</f>
        <v>118.711957707372</v>
      </c>
      <c r="O121" s="38" t="n">
        <f aca="false">IF(N121&lt;O120,O120,N121)</f>
        <v>125.624493196644</v>
      </c>
      <c r="Q121" s="44" t="e">
        <f aca="false">G121+H121</f>
        <v>#REF!</v>
      </c>
      <c r="T121" s="38"/>
    </row>
    <row r="122" customFormat="false" ht="12.75" hidden="false" customHeight="true" outlineLevel="0" collapsed="false">
      <c r="A122" s="42" t="n">
        <v>41949</v>
      </c>
      <c r="B122" s="37" t="n">
        <v>38538.9325</v>
      </c>
      <c r="C122" s="45" t="e">
        <f aca="false">#REF!*100</f>
        <v>#REF!</v>
      </c>
      <c r="D122" s="46" t="n">
        <v>180.768</v>
      </c>
      <c r="E122" s="44" t="n">
        <f aca="false">(D122-D121)/D121*100</f>
        <v>-1.09320114244443</v>
      </c>
      <c r="F122" s="44" t="n">
        <f aca="false">B122*D122</f>
        <v>6966605.75016</v>
      </c>
      <c r="G122" s="44" t="n">
        <f aca="false">(A122-A121)/36500*F122</f>
        <v>190.865910963288</v>
      </c>
      <c r="H122" s="47" t="e">
        <f aca="false">B122*C122</f>
        <v>#REF!</v>
      </c>
      <c r="J122" s="46" t="n">
        <v>98.649</v>
      </c>
      <c r="K122" s="44" t="n">
        <f aca="false">(J122-J121)/J121*100</f>
        <v>-1.25620595771941</v>
      </c>
      <c r="L122" s="44"/>
      <c r="M122" s="38" t="n">
        <f aca="false">(((1+E122/100)/(1+K122/100))-1)*100</f>
        <v>0.165078541751362</v>
      </c>
      <c r="N122" s="38" t="n">
        <f aca="false">(((1+N121/100)*(1+M122/100))-1)*100</f>
        <v>119.073004217792</v>
      </c>
      <c r="O122" s="38" t="n">
        <f aca="false">IF(N122&lt;O121,O121,N122)</f>
        <v>125.624493196644</v>
      </c>
      <c r="Q122" s="44" t="e">
        <f aca="false">G122+H122</f>
        <v>#REF!</v>
      </c>
      <c r="T122" s="38"/>
    </row>
    <row r="123" customFormat="false" ht="12.75" hidden="false" customHeight="true" outlineLevel="0" collapsed="false">
      <c r="A123" s="42" t="n">
        <v>41950</v>
      </c>
      <c r="B123" s="37" t="n">
        <v>38538.9325</v>
      </c>
      <c r="C123" s="45" t="e">
        <f aca="false">#REF!*100</f>
        <v>#REF!</v>
      </c>
      <c r="D123" s="46" t="n">
        <v>181.1475</v>
      </c>
      <c r="E123" s="44" t="n">
        <f aca="false">(D123-D122)/D122*100</f>
        <v>0.20993759957515</v>
      </c>
      <c r="F123" s="44" t="n">
        <f aca="false">B123*D123</f>
        <v>6981231.27504375</v>
      </c>
      <c r="G123" s="44" t="n">
        <f aca="false">(A123-A122)/36500*F123</f>
        <v>191.266610275171</v>
      </c>
      <c r="H123" s="47" t="e">
        <f aca="false">B123*C123</f>
        <v>#REF!</v>
      </c>
      <c r="J123" s="46" t="n">
        <v>99.22</v>
      </c>
      <c r="K123" s="44" t="n">
        <f aca="false">(J123-J122)/J122*100</f>
        <v>0.578819856258044</v>
      </c>
      <c r="L123" s="44"/>
      <c r="M123" s="38" t="n">
        <f aca="false">(((1+E123/100)/(1+K123/100))-1)*100</f>
        <v>-0.366759380563508</v>
      </c>
      <c r="N123" s="38" t="n">
        <f aca="false">(((1+N122/100)*(1+M123/100))-1)*100</f>
        <v>118.269533424541</v>
      </c>
      <c r="O123" s="38" t="n">
        <f aca="false">IF(N123&lt;O122,O122,N123)</f>
        <v>125.624493196644</v>
      </c>
      <c r="Q123" s="44" t="e">
        <f aca="false">G123+H123</f>
        <v>#REF!</v>
      </c>
      <c r="T123" s="38"/>
    </row>
    <row r="124" customFormat="false" ht="12.75" hidden="false" customHeight="true" outlineLevel="0" collapsed="false">
      <c r="A124" s="42" t="n">
        <v>41953</v>
      </c>
      <c r="B124" s="37" t="n">
        <v>38538.9325</v>
      </c>
      <c r="C124" s="45" t="e">
        <f aca="false">#REF!*100</f>
        <v>#REF!</v>
      </c>
      <c r="D124" s="46" t="n">
        <v>182.2083</v>
      </c>
      <c r="E124" s="44" t="n">
        <f aca="false">(D124-D123)/D123*100</f>
        <v>0.585600132488718</v>
      </c>
      <c r="F124" s="44" t="n">
        <f aca="false">B124*D124</f>
        <v>7022113.37463975</v>
      </c>
      <c r="G124" s="44" t="n">
        <f aca="false">(A124-A123)/36500*F124</f>
        <v>577.160003395048</v>
      </c>
      <c r="H124" s="47" t="e">
        <f aca="false">B124*C124</f>
        <v>#REF!</v>
      </c>
      <c r="J124" s="46" t="n">
        <v>100.214</v>
      </c>
      <c r="K124" s="44" t="n">
        <f aca="false">(J124-J123)/J123*100</f>
        <v>1.00181415037291</v>
      </c>
      <c r="L124" s="44"/>
      <c r="M124" s="38" t="n">
        <f aca="false">(((1+E124/100)/(1+K124/100))-1)*100</f>
        <v>-0.412085685178409</v>
      </c>
      <c r="N124" s="38" t="n">
        <f aca="false">(((1+N123/100)*(1+M124/100))-1)*100</f>
        <v>117.370075922192</v>
      </c>
      <c r="O124" s="38" t="n">
        <f aca="false">IF(N124&lt;O123,O123,N124)</f>
        <v>125.624493196644</v>
      </c>
      <c r="Q124" s="44" t="e">
        <f aca="false">G124+H124</f>
        <v>#REF!</v>
      </c>
      <c r="T124" s="38"/>
    </row>
    <row r="125" customFormat="false" ht="12.75" hidden="false" customHeight="true" outlineLevel="0" collapsed="false">
      <c r="A125" s="42" t="n">
        <v>41954</v>
      </c>
      <c r="B125" s="37" t="n">
        <v>38538.9325</v>
      </c>
      <c r="C125" s="45" t="e">
        <f aca="false">#REF!*100</f>
        <v>#REF!</v>
      </c>
      <c r="D125" s="46" t="n">
        <v>184.217</v>
      </c>
      <c r="E125" s="44" t="n">
        <f aca="false">(D125-D124)/D124*100</f>
        <v>1.10241959339943</v>
      </c>
      <c r="F125" s="44" t="n">
        <f aca="false">B125*D125</f>
        <v>7099526.5283525</v>
      </c>
      <c r="G125" s="44" t="n">
        <f aca="false">(A125-A124)/36500*F125</f>
        <v>194.507576119247</v>
      </c>
      <c r="H125" s="47" t="e">
        <f aca="false">B125*C125</f>
        <v>#REF!</v>
      </c>
      <c r="J125" s="46" t="n">
        <v>101.035</v>
      </c>
      <c r="K125" s="44" t="n">
        <f aca="false">(J125-J124)/J124*100</f>
        <v>0.819246811822697</v>
      </c>
      <c r="L125" s="44"/>
      <c r="M125" s="38" t="n">
        <f aca="false">(((1+E125/100)/(1+K125/100))-1)*100</f>
        <v>0.280871748729949</v>
      </c>
      <c r="N125" s="38" t="n">
        <f aca="false">(((1+N124/100)*(1+M125/100))-1)*100</f>
        <v>117.980607055651</v>
      </c>
      <c r="O125" s="38" t="n">
        <f aca="false">IF(N125&lt;O124,O124,N125)</f>
        <v>125.624493196644</v>
      </c>
      <c r="Q125" s="44" t="e">
        <f aca="false">G125+H125</f>
        <v>#REF!</v>
      </c>
      <c r="T125" s="38"/>
    </row>
    <row r="126" customFormat="false" ht="12.75" hidden="false" customHeight="true" outlineLevel="0" collapsed="false">
      <c r="A126" s="42" t="n">
        <v>41955</v>
      </c>
      <c r="B126" s="37" t="n">
        <v>38538.9325</v>
      </c>
      <c r="C126" s="45" t="e">
        <f aca="false">#REF!*100</f>
        <v>#REF!</v>
      </c>
      <c r="D126" s="46" t="n">
        <v>182.8145</v>
      </c>
      <c r="E126" s="44" t="n">
        <f aca="false">(D126-D125)/D125*100</f>
        <v>-0.761330387532097</v>
      </c>
      <c r="F126" s="44" t="n">
        <f aca="false">B126*D126</f>
        <v>7045475.67552125</v>
      </c>
      <c r="G126" s="44" t="n">
        <f aca="false">(A126-A125)/36500*F126</f>
        <v>193.026730836199</v>
      </c>
      <c r="H126" s="47" t="e">
        <f aca="false">B126*C126</f>
        <v>#REF!</v>
      </c>
      <c r="J126" s="46" t="n">
        <v>102.088</v>
      </c>
      <c r="K126" s="44" t="n">
        <f aca="false">(J126-J125)/J125*100</f>
        <v>1.04221309447221</v>
      </c>
      <c r="L126" s="44"/>
      <c r="M126" s="38" t="n">
        <f aca="false">(((1+E126/100)/(1+K126/100))-1)*100</f>
        <v>-1.78494059736997</v>
      </c>
      <c r="N126" s="38" t="n">
        <f aca="false">(((1+N125/100)*(1+M126/100))-1)*100</f>
        <v>114.089782705921</v>
      </c>
      <c r="O126" s="38" t="n">
        <f aca="false">IF(N126&lt;O125,O125,N126)</f>
        <v>125.624493196644</v>
      </c>
      <c r="Q126" s="44" t="e">
        <f aca="false">G126+H126</f>
        <v>#REF!</v>
      </c>
      <c r="T126" s="38"/>
    </row>
    <row r="127" customFormat="false" ht="12.75" hidden="false" customHeight="true" outlineLevel="0" collapsed="false">
      <c r="A127" s="42" t="n">
        <v>41956</v>
      </c>
      <c r="B127" s="37" t="n">
        <v>38538.9325</v>
      </c>
      <c r="C127" s="45" t="e">
        <f aca="false">#REF!*100</f>
        <v>#REF!</v>
      </c>
      <c r="D127" s="46" t="n">
        <v>181.3682</v>
      </c>
      <c r="E127" s="44" t="n">
        <f aca="false">(D127-D126)/D126*100</f>
        <v>-0.791129806443147</v>
      </c>
      <c r="F127" s="44" t="n">
        <f aca="false">B127*D127</f>
        <v>6989736.8174465</v>
      </c>
      <c r="G127" s="44" t="n">
        <f aca="false">(A127-A126)/36500*F127</f>
        <v>191.499638834151</v>
      </c>
      <c r="H127" s="47" t="e">
        <f aca="false">B127*C127</f>
        <v>#REF!</v>
      </c>
      <c r="J127" s="46" t="n">
        <v>100.317</v>
      </c>
      <c r="K127" s="44" t="n">
        <f aca="false">(J127-J126)/J126*100</f>
        <v>-1.73477783872737</v>
      </c>
      <c r="L127" s="44"/>
      <c r="M127" s="38" t="n">
        <f aca="false">(((1+E127/100)/(1+K127/100))-1)*100</f>
        <v>0.96030722928151</v>
      </c>
      <c r="N127" s="38" t="n">
        <f aca="false">(((1+N126/100)*(1+M127/100))-1)*100</f>
        <v>116.145702366399</v>
      </c>
      <c r="O127" s="38" t="n">
        <f aca="false">IF(N127&lt;O126,O126,N127)</f>
        <v>125.624493196644</v>
      </c>
      <c r="Q127" s="44" t="e">
        <f aca="false">G127+H127</f>
        <v>#REF!</v>
      </c>
      <c r="T127" s="38"/>
    </row>
    <row r="128" customFormat="false" ht="12.75" hidden="false" customHeight="true" outlineLevel="0" collapsed="false">
      <c r="A128" s="42" t="n">
        <v>41957</v>
      </c>
      <c r="B128" s="37" t="n">
        <v>38538.9325</v>
      </c>
      <c r="C128" s="45" t="e">
        <f aca="false">#REF!*100</f>
        <v>#REF!</v>
      </c>
      <c r="D128" s="46" t="n">
        <v>180.796</v>
      </c>
      <c r="E128" s="44" t="n">
        <f aca="false">(D128-D127)/D127*100</f>
        <v>-0.315490808201222</v>
      </c>
      <c r="F128" s="44" t="n">
        <f aca="false">B128*D128</f>
        <v>6967684.84027</v>
      </c>
      <c r="G128" s="44" t="n">
        <f aca="false">(A128-A127)/36500*F128</f>
        <v>190.89547507589</v>
      </c>
      <c r="H128" s="47" t="e">
        <f aca="false">B128*C128</f>
        <v>#REF!</v>
      </c>
      <c r="J128" s="46" t="n">
        <v>100.867</v>
      </c>
      <c r="K128" s="44" t="n">
        <f aca="false">(J128-J127)/J127*100</f>
        <v>0.548262009430118</v>
      </c>
      <c r="L128" s="44"/>
      <c r="M128" s="38" t="n">
        <f aca="false">(((1+E128/100)/(1+K128/100))-1)*100</f>
        <v>-0.859043011156513</v>
      </c>
      <c r="N128" s="38" t="n">
        <f aca="false">(((1+N127/100)*(1+M128/100))-1)*100</f>
        <v>114.288917816305</v>
      </c>
      <c r="O128" s="38" t="n">
        <f aca="false">IF(N128&lt;O127,O127,N128)</f>
        <v>125.624493196644</v>
      </c>
      <c r="Q128" s="44" t="e">
        <f aca="false">G128+H128</f>
        <v>#REF!</v>
      </c>
      <c r="T128" s="38"/>
    </row>
    <row r="129" customFormat="false" ht="12.75" hidden="false" customHeight="true" outlineLevel="0" collapsed="false">
      <c r="A129" s="42" t="n">
        <v>41960</v>
      </c>
      <c r="B129" s="37" t="n">
        <v>38538.9325</v>
      </c>
      <c r="C129" s="45" t="e">
        <f aca="false">#REF!*100</f>
        <v>#REF!</v>
      </c>
      <c r="D129" s="46" t="n">
        <v>179.7869</v>
      </c>
      <c r="E129" s="44" t="n">
        <f aca="false">(D129-D128)/D128*100</f>
        <v>-0.558142879267235</v>
      </c>
      <c r="F129" s="44" t="n">
        <f aca="false">B129*D129</f>
        <v>6928795.20348425</v>
      </c>
      <c r="G129" s="44" t="n">
        <f aca="false">(A129-A128)/36500*F129</f>
        <v>569.490016724733</v>
      </c>
      <c r="H129" s="47" t="e">
        <f aca="false">B129*C129</f>
        <v>#REF!</v>
      </c>
      <c r="J129" s="46" t="n">
        <v>100.614</v>
      </c>
      <c r="K129" s="44" t="n">
        <f aca="false">(J129-J128)/J128*100</f>
        <v>-0.250825344265221</v>
      </c>
      <c r="L129" s="44"/>
      <c r="M129" s="38" t="n">
        <f aca="false">(((1+E129/100)/(1+K129/100))-1)*100</f>
        <v>-0.308090303566588</v>
      </c>
      <c r="N129" s="38" t="n">
        <f aca="false">(((1+N128/100)*(1+M129/100))-1)*100</f>
        <v>113.628714438895</v>
      </c>
      <c r="O129" s="38" t="n">
        <f aca="false">IF(N129&lt;O128,O128,N129)</f>
        <v>125.624493196644</v>
      </c>
      <c r="Q129" s="44" t="e">
        <f aca="false">G129+H129</f>
        <v>#REF!</v>
      </c>
      <c r="T129" s="38"/>
    </row>
    <row r="130" customFormat="false" ht="12.75" hidden="false" customHeight="true" outlineLevel="0" collapsed="false">
      <c r="A130" s="42" t="n">
        <v>41961</v>
      </c>
      <c r="B130" s="37" t="n">
        <v>38538.9325</v>
      </c>
      <c r="C130" s="45" t="e">
        <f aca="false">#REF!*100</f>
        <v>#REF!</v>
      </c>
      <c r="D130" s="46" t="n">
        <v>179.8382</v>
      </c>
      <c r="E130" s="44" t="n">
        <f aca="false">(D130-D129)/D129*100</f>
        <v>0.0285337808260767</v>
      </c>
      <c r="F130" s="44" t="n">
        <f aca="false">B130*D130</f>
        <v>6930772.2507215</v>
      </c>
      <c r="G130" s="44" t="n">
        <f aca="false">(A130-A129)/36500*F130</f>
        <v>189.884171252644</v>
      </c>
      <c r="H130" s="47" t="e">
        <f aca="false">B130*C130</f>
        <v>#REF!</v>
      </c>
      <c r="J130" s="46" t="n">
        <v>100.841</v>
      </c>
      <c r="K130" s="44" t="n">
        <f aca="false">(J130-J129)/J129*100</f>
        <v>0.225614725584898</v>
      </c>
      <c r="L130" s="44"/>
      <c r="M130" s="38" t="n">
        <f aca="false">(((1+E130/100)/(1+K130/100))-1)*100</f>
        <v>-0.196637302049396</v>
      </c>
      <c r="N130" s="38" t="n">
        <f aca="false">(((1+N129/100)*(1+M130/100))-1)*100</f>
        <v>113.20864069842</v>
      </c>
      <c r="O130" s="38" t="n">
        <f aca="false">IF(N130&lt;O129,O129,N130)</f>
        <v>125.624493196644</v>
      </c>
      <c r="Q130" s="44" t="e">
        <f aca="false">G130+H130</f>
        <v>#REF!</v>
      </c>
      <c r="T130" s="38"/>
    </row>
    <row r="131" customFormat="false" ht="12.75" hidden="false" customHeight="true" outlineLevel="0" collapsed="false">
      <c r="A131" s="42" t="n">
        <v>41962</v>
      </c>
      <c r="B131" s="37" t="n">
        <v>38538.9325</v>
      </c>
      <c r="C131" s="45" t="e">
        <f aca="false">#REF!*100</f>
        <v>#REF!</v>
      </c>
      <c r="D131" s="46" t="n">
        <v>178.6309</v>
      </c>
      <c r="E131" s="44" t="n">
        <f aca="false">(D131-D130)/D130*100</f>
        <v>-0.67132566940728</v>
      </c>
      <c r="F131" s="44" t="n">
        <f aca="false">B131*D131</f>
        <v>6884244.19751425</v>
      </c>
      <c r="G131" s="44" t="n">
        <f aca="false">(A131-A130)/36500*F131</f>
        <v>188.609430068884</v>
      </c>
      <c r="H131" s="47" t="e">
        <f aca="false">B131*C131</f>
        <v>#REF!</v>
      </c>
      <c r="J131" s="46" t="n">
        <v>100.073</v>
      </c>
      <c r="K131" s="44" t="n">
        <f aca="false">(J131-J130)/J130*100</f>
        <v>-0.761594986166342</v>
      </c>
      <c r="L131" s="44"/>
      <c r="M131" s="38" t="n">
        <f aca="false">(((1+E131/100)/(1+K131/100))-1)*100</f>
        <v>0.0909620793950516</v>
      </c>
      <c r="N131" s="38" t="n">
        <f aca="false">(((1+N130/100)*(1+M131/100))-1)*100</f>
        <v>113.402579711449</v>
      </c>
      <c r="O131" s="38" t="n">
        <f aca="false">IF(N131&lt;O130,O130,N131)</f>
        <v>125.624493196644</v>
      </c>
      <c r="Q131" s="44" t="e">
        <f aca="false">G131+H131</f>
        <v>#REF!</v>
      </c>
      <c r="T131" s="38"/>
    </row>
    <row r="132" customFormat="false" ht="12.75" hidden="false" customHeight="true" outlineLevel="0" collapsed="false">
      <c r="A132" s="42" t="n">
        <v>41963</v>
      </c>
      <c r="B132" s="37" t="n">
        <v>38538.9325</v>
      </c>
      <c r="C132" s="45" t="e">
        <f aca="false">#REF!*100</f>
        <v>#REF!</v>
      </c>
      <c r="D132" s="46" t="n">
        <v>177.9273</v>
      </c>
      <c r="E132" s="44" t="n">
        <f aca="false">(D132-D131)/D131*100</f>
        <v>-0.393884820599344</v>
      </c>
      <c r="F132" s="44" t="n">
        <f aca="false">B132*D132</f>
        <v>6857128.20460725</v>
      </c>
      <c r="G132" s="44" t="n">
        <f aca="false">(A132-A131)/36500*F132</f>
        <v>187.866526153623</v>
      </c>
      <c r="H132" s="47" t="e">
        <f aca="false">B132*C132</f>
        <v>#REF!</v>
      </c>
      <c r="J132" s="46" t="n">
        <v>100.012</v>
      </c>
      <c r="K132" s="44" t="n">
        <f aca="false">(J132-J131)/J131*100</f>
        <v>-0.0609555024831801</v>
      </c>
      <c r="L132" s="44"/>
      <c r="M132" s="38" t="n">
        <f aca="false">(((1+E132/100)/(1+K132/100))-1)*100</f>
        <v>-0.333132380632706</v>
      </c>
      <c r="N132" s="38" t="n">
        <f aca="false">(((1+N131/100)*(1+M132/100))-1)*100</f>
        <v>112.691666617325</v>
      </c>
      <c r="O132" s="38" t="n">
        <f aca="false">IF(N132&lt;O131,O131,N132)</f>
        <v>125.624493196644</v>
      </c>
      <c r="Q132" s="44" t="e">
        <f aca="false">G132+H132</f>
        <v>#REF!</v>
      </c>
      <c r="T132" s="38"/>
    </row>
    <row r="133" customFormat="false" ht="12.75" hidden="false" customHeight="true" outlineLevel="0" collapsed="false">
      <c r="A133" s="42" t="n">
        <v>41964</v>
      </c>
      <c r="B133" s="37" t="n">
        <v>38538.9325</v>
      </c>
      <c r="C133" s="45" t="e">
        <f aca="false">#REF!*100</f>
        <v>#REF!</v>
      </c>
      <c r="D133" s="46" t="n">
        <v>179.1454</v>
      </c>
      <c r="E133" s="44" t="n">
        <f aca="false">(D133-D132)/D132*100</f>
        <v>0.68460545402532</v>
      </c>
      <c r="F133" s="44" t="n">
        <f aca="false">B133*D133</f>
        <v>6904072.4782855</v>
      </c>
      <c r="G133" s="44" t="n">
        <f aca="false">(A133-A132)/36500*F133</f>
        <v>189.152670637959</v>
      </c>
      <c r="H133" s="47" t="e">
        <f aca="false">B133*C133</f>
        <v>#REF!</v>
      </c>
      <c r="J133" s="46" t="n">
        <v>100.628</v>
      </c>
      <c r="K133" s="44" t="n">
        <f aca="false">(J133-J132)/J132*100</f>
        <v>0.615926088869335</v>
      </c>
      <c r="L133" s="44"/>
      <c r="M133" s="38" t="n">
        <f aca="false">(((1+E133/100)/(1+K133/100))-1)*100</f>
        <v>0.068258940533239</v>
      </c>
      <c r="N133" s="38" t="n">
        <f aca="false">(((1+N132/100)*(1+M133/100))-1)*100</f>
        <v>112.83684769556</v>
      </c>
      <c r="O133" s="38" t="n">
        <f aca="false">IF(N133&lt;O132,O132,N133)</f>
        <v>125.624493196644</v>
      </c>
      <c r="Q133" s="44" t="e">
        <f aca="false">G133+H133</f>
        <v>#REF!</v>
      </c>
      <c r="T133" s="38"/>
    </row>
    <row r="134" customFormat="false" ht="12.75" hidden="false" customHeight="true" outlineLevel="0" collapsed="false">
      <c r="A134" s="42" t="n">
        <v>41967</v>
      </c>
      <c r="B134" s="37" t="n">
        <v>38538.9325</v>
      </c>
      <c r="C134" s="45" t="e">
        <f aca="false">#REF!*100</f>
        <v>#REF!</v>
      </c>
      <c r="D134" s="46" t="n">
        <v>179.1848</v>
      </c>
      <c r="E134" s="44" t="n">
        <f aca="false">(D134-D133)/D133*100</f>
        <v>0.0219933082289585</v>
      </c>
      <c r="F134" s="44" t="n">
        <f aca="false">B134*D134</f>
        <v>6905590.912226</v>
      </c>
      <c r="G134" s="44" t="n">
        <f aca="false">(A134-A133)/36500*F134</f>
        <v>567.582814703507</v>
      </c>
      <c r="H134" s="47" t="e">
        <f aca="false">B134*C134</f>
        <v>#REF!</v>
      </c>
      <c r="J134" s="46" t="n">
        <v>100.317</v>
      </c>
      <c r="K134" s="44" t="n">
        <f aca="false">(J134-J133)/J133*100</f>
        <v>-0.309059108796763</v>
      </c>
      <c r="L134" s="44"/>
      <c r="M134" s="38" t="n">
        <f aca="false">(((1+E134/100)/(1+K134/100))-1)*100</f>
        <v>0.332078736609587</v>
      </c>
      <c r="N134" s="38" t="n">
        <f aca="false">(((1+N133/100)*(1+M134/100))-1)*100</f>
        <v>113.543633610427</v>
      </c>
      <c r="O134" s="38" t="n">
        <f aca="false">IF(N134&lt;O133,O133,N134)</f>
        <v>125.624493196644</v>
      </c>
      <c r="Q134" s="44" t="e">
        <f aca="false">G134+H134</f>
        <v>#REF!</v>
      </c>
      <c r="T134" s="38"/>
    </row>
    <row r="135" customFormat="false" ht="12.75" hidden="false" customHeight="true" outlineLevel="0" collapsed="false">
      <c r="A135" s="42" t="n">
        <v>41968</v>
      </c>
      <c r="B135" s="37" t="n">
        <v>38538.9325</v>
      </c>
      <c r="C135" s="45" t="e">
        <f aca="false">#REF!*100</f>
        <v>#REF!</v>
      </c>
      <c r="D135" s="46" t="n">
        <v>178.5836</v>
      </c>
      <c r="E135" s="44" t="n">
        <f aca="false">(D135-D134)/D134*100</f>
        <v>-0.33551953067448</v>
      </c>
      <c r="F135" s="44" t="n">
        <f aca="false">B135*D135</f>
        <v>6882421.306007</v>
      </c>
      <c r="G135" s="44" t="n">
        <f aca="false">(A135-A134)/36500*F135</f>
        <v>188.559487835808</v>
      </c>
      <c r="H135" s="47" t="e">
        <f aca="false">B135*C135</f>
        <v>#REF!</v>
      </c>
      <c r="J135" s="46" t="n">
        <v>100.042</v>
      </c>
      <c r="K135" s="44" t="n">
        <f aca="false">(J135-J134)/J134*100</f>
        <v>-0.274131004715045</v>
      </c>
      <c r="L135" s="44"/>
      <c r="M135" s="38" t="n">
        <f aca="false">(((1+E135/100)/(1+K135/100))-1)*100</f>
        <v>-0.0615572735318315</v>
      </c>
      <c r="N135" s="38" t="n">
        <f aca="false">(((1+N134/100)*(1+M135/100))-1)*100</f>
        <v>113.412181971776</v>
      </c>
      <c r="O135" s="38" t="n">
        <f aca="false">IF(N135&lt;O134,O134,N135)</f>
        <v>125.624493196644</v>
      </c>
      <c r="Q135" s="44" t="e">
        <f aca="false">G135+H135</f>
        <v>#REF!</v>
      </c>
      <c r="T135" s="38"/>
    </row>
    <row r="136" customFormat="false" ht="12.75" hidden="false" customHeight="true" outlineLevel="0" collapsed="false">
      <c r="A136" s="42" t="n">
        <v>41969</v>
      </c>
      <c r="B136" s="37" t="n">
        <v>38538.9325</v>
      </c>
      <c r="C136" s="45" t="e">
        <f aca="false">#REF!*100</f>
        <v>#REF!</v>
      </c>
      <c r="D136" s="46" t="n">
        <v>178.7618</v>
      </c>
      <c r="E136" s="44" t="n">
        <f aca="false">(D136-D135)/D135*100</f>
        <v>0.0997851986408628</v>
      </c>
      <c r="F136" s="44" t="n">
        <f aca="false">B136*D136</f>
        <v>6889288.9437785</v>
      </c>
      <c r="G136" s="44" t="n">
        <f aca="false">(A136-A135)/36500*F136</f>
        <v>188.747642295301</v>
      </c>
      <c r="H136" s="47" t="e">
        <f aca="false">B136*C136</f>
        <v>#REF!</v>
      </c>
      <c r="J136" s="46" t="n">
        <v>101.123</v>
      </c>
      <c r="K136" s="44" t="n">
        <f aca="false">(J136-J135)/J135*100</f>
        <v>1.08054617060835</v>
      </c>
      <c r="L136" s="44"/>
      <c r="M136" s="38" t="n">
        <f aca="false">(((1+E136/100)/(1+K136/100))-1)*100</f>
        <v>-0.970276684409788</v>
      </c>
      <c r="N136" s="38" t="n">
        <f aca="false">(((1+N135/100)*(1+M136/100))-1)*100</f>
        <v>111.341493328414</v>
      </c>
      <c r="O136" s="38" t="n">
        <f aca="false">IF(N136&lt;O135,O135,N136)</f>
        <v>125.624493196644</v>
      </c>
      <c r="Q136" s="44" t="e">
        <f aca="false">G136+H136</f>
        <v>#REF!</v>
      </c>
      <c r="T136" s="38"/>
    </row>
    <row r="137" customFormat="false" ht="12.75" hidden="false" customHeight="true" outlineLevel="0" collapsed="false">
      <c r="A137" s="42" t="n">
        <v>41970</v>
      </c>
      <c r="B137" s="37" t="n">
        <v>38538.9325</v>
      </c>
      <c r="C137" s="45" t="e">
        <f aca="false">#REF!*100</f>
        <v>#REF!</v>
      </c>
      <c r="D137" s="46" t="n">
        <v>177.9791</v>
      </c>
      <c r="E137" s="44" t="n">
        <f aca="false">(D137-D136)/D136*100</f>
        <v>-0.43784522196577</v>
      </c>
      <c r="F137" s="44" t="n">
        <f aca="false">B137*D137</f>
        <v>6859124.52131075</v>
      </c>
      <c r="G137" s="44" t="n">
        <f aca="false">(A137-A136)/36500*F137</f>
        <v>187.921219761938</v>
      </c>
      <c r="H137" s="47" t="e">
        <f aca="false">B137*C137</f>
        <v>#REF!</v>
      </c>
      <c r="J137" s="46" t="n">
        <v>100.577</v>
      </c>
      <c r="K137" s="44" t="n">
        <f aca="false">(J137-J136)/J136*100</f>
        <v>-0.539936512959472</v>
      </c>
      <c r="L137" s="44"/>
      <c r="M137" s="38" t="n">
        <f aca="false">(((1+E137/100)/(1+K137/100))-1)*100</f>
        <v>0.102645511589694</v>
      </c>
      <c r="N137" s="38" t="n">
        <f aca="false">(((1+N136/100)*(1+M137/100))-1)*100</f>
        <v>111.558425885442</v>
      </c>
      <c r="O137" s="38" t="n">
        <f aca="false">IF(N137&lt;O136,O136,N137)</f>
        <v>125.624493196644</v>
      </c>
      <c r="Q137" s="44" t="e">
        <f aca="false">G137+H137</f>
        <v>#REF!</v>
      </c>
      <c r="T137" s="38"/>
    </row>
    <row r="138" customFormat="false" ht="12.75" hidden="false" customHeight="true" outlineLevel="0" collapsed="false">
      <c r="A138" s="42" t="n">
        <v>41971</v>
      </c>
      <c r="B138" s="37" t="n">
        <v>38538.9325</v>
      </c>
      <c r="C138" s="45" t="e">
        <f aca="false">#REF!*100</f>
        <v>#REF!</v>
      </c>
      <c r="D138" s="46" t="n">
        <v>175.8357</v>
      </c>
      <c r="E138" s="44" t="n">
        <f aca="false">(D138-D137)/D137*100</f>
        <v>-1.204298706983</v>
      </c>
      <c r="F138" s="44" t="n">
        <f aca="false">B138*D138</f>
        <v>6776520.17339025</v>
      </c>
      <c r="G138" s="44" t="n">
        <f aca="false">(A138-A137)/36500*F138</f>
        <v>185.658086942199</v>
      </c>
      <c r="H138" s="47" t="e">
        <f aca="false">B138*C138</f>
        <v>#REF!</v>
      </c>
      <c r="J138" s="46" t="n">
        <v>98.52</v>
      </c>
      <c r="K138" s="44" t="n">
        <f aca="false">(J138-J137)/J137*100</f>
        <v>-2.04519920061247</v>
      </c>
      <c r="L138" s="44"/>
      <c r="M138" s="38" t="n">
        <f aca="false">(((1+E138/100)/(1+K138/100))-1)*100</f>
        <v>0.858457662888457</v>
      </c>
      <c r="N138" s="38" t="n">
        <f aca="false">(((1+N137/100)*(1+M138/100))-1)*100</f>
        <v>113.374565403942</v>
      </c>
      <c r="O138" s="38" t="n">
        <f aca="false">IF(N138&lt;O137,O137,N138)</f>
        <v>125.624493196644</v>
      </c>
      <c r="Q138" s="44" t="e">
        <f aca="false">G138+H138</f>
        <v>#REF!</v>
      </c>
      <c r="T138" s="38"/>
    </row>
    <row r="139" customFormat="false" ht="12.75" hidden="false" customHeight="true" outlineLevel="0" collapsed="false">
      <c r="A139" s="42" t="n">
        <v>41973</v>
      </c>
      <c r="B139" s="37" t="n">
        <v>38538.9325</v>
      </c>
      <c r="C139" s="45" t="e">
        <f aca="false">#REF!*100</f>
        <v>#REF!</v>
      </c>
      <c r="D139" s="46" t="n">
        <v>175.8332</v>
      </c>
      <c r="E139" s="44" t="n">
        <f aca="false">(D139-D138)/D138*100</f>
        <v>-0.00142178181108713</v>
      </c>
      <c r="F139" s="44" t="n">
        <f aca="false">B139*D139</f>
        <v>6776423.826059</v>
      </c>
      <c r="G139" s="44" t="n">
        <f aca="false">(A139-A138)/36500*F139</f>
        <v>371.310894578575</v>
      </c>
      <c r="H139" s="47" t="e">
        <f aca="false">B139*C139</f>
        <v>#REF!</v>
      </c>
      <c r="J139" s="46" t="n">
        <v>98.52</v>
      </c>
      <c r="K139" s="44" t="n">
        <f aca="false">(J139-J138)/J138*100</f>
        <v>0</v>
      </c>
      <c r="L139" s="44"/>
      <c r="M139" s="38" t="n">
        <f aca="false">(((1+E139/100)/(1+K139/100))-1)*100</f>
        <v>-0.00142178181108399</v>
      </c>
      <c r="N139" s="38" t="n">
        <f aca="false">(((1+N138/100)*(1+M139/100))-1)*100</f>
        <v>113.371531683181</v>
      </c>
      <c r="O139" s="38" t="n">
        <f aca="false">IF(N139&lt;O138,O138,N139)</f>
        <v>125.624493196644</v>
      </c>
      <c r="Q139" s="44" t="e">
        <f aca="false">G139+H139</f>
        <v>#REF!</v>
      </c>
      <c r="T139" s="38"/>
    </row>
    <row r="140" customFormat="false" ht="12.75" hidden="false" customHeight="true" outlineLevel="0" collapsed="false">
      <c r="A140" s="42" t="n">
        <v>41974</v>
      </c>
      <c r="B140" s="37" t="n">
        <v>38538.9325</v>
      </c>
      <c r="C140" s="45" t="e">
        <f aca="false">#REF!*100</f>
        <v>#REF!</v>
      </c>
      <c r="D140" s="46" t="n">
        <v>172.9487</v>
      </c>
      <c r="E140" s="44" t="n">
        <f aca="false">(D140-D139)/D139*100</f>
        <v>-1.64047517761151</v>
      </c>
      <c r="F140" s="44" t="n">
        <f aca="false">B140*D140</f>
        <v>6665258.27526275</v>
      </c>
      <c r="G140" s="44" t="n">
        <f aca="false">(A140-A139)/36500*F140</f>
        <v>182.609815760623</v>
      </c>
      <c r="H140" s="47" t="e">
        <f aca="false">B140*C140</f>
        <v>#REF!</v>
      </c>
      <c r="J140" s="46" t="n">
        <v>96.404</v>
      </c>
      <c r="K140" s="44" t="n">
        <f aca="false">(J140-J139)/J139*100</f>
        <v>-2.14778725131953</v>
      </c>
      <c r="L140" s="44"/>
      <c r="M140" s="38" t="n">
        <f aca="false">(((1+E140/100)/(1+K140/100))-1)*100</f>
        <v>0.518447216938234</v>
      </c>
      <c r="N140" s="38" t="n">
        <f aca="false">(((1+N139/100)*(1+M140/100))-1)*100</f>
        <v>114.477750450931</v>
      </c>
      <c r="O140" s="38" t="n">
        <f aca="false">IF(N140&lt;O139,O139,N140)</f>
        <v>125.624493196644</v>
      </c>
      <c r="Q140" s="44" t="e">
        <f aca="false">G140+H140</f>
        <v>#REF!</v>
      </c>
      <c r="T140" s="38"/>
    </row>
    <row r="141" customFormat="false" ht="12.75" hidden="false" customHeight="true" outlineLevel="0" collapsed="false">
      <c r="A141" s="42" t="n">
        <v>41975</v>
      </c>
      <c r="B141" s="37" t="n">
        <v>38538.9325</v>
      </c>
      <c r="C141" s="45" t="e">
        <f aca="false">#REF!*100</f>
        <v>#REF!</v>
      </c>
      <c r="D141" s="46" t="n">
        <v>172.6067</v>
      </c>
      <c r="E141" s="44" t="n">
        <f aca="false">(D141-D140)/D140*100</f>
        <v>-0.197746499395493</v>
      </c>
      <c r="F141" s="44" t="n">
        <f aca="false">B141*D141</f>
        <v>6652077.96034775</v>
      </c>
      <c r="G141" s="44" t="n">
        <f aca="false">(A141-A140)/36500*F141</f>
        <v>182.248711242404</v>
      </c>
      <c r="H141" s="47" t="e">
        <f aca="false">B141*C141</f>
        <v>#REF!</v>
      </c>
      <c r="J141" s="46" t="n">
        <v>96.531</v>
      </c>
      <c r="K141" s="44" t="n">
        <f aca="false">(J141-J140)/J140*100</f>
        <v>0.131737272312362</v>
      </c>
      <c r="L141" s="44"/>
      <c r="M141" s="38" t="n">
        <f aca="false">(((1+E141/100)/(1+K141/100))-1)*100</f>
        <v>-0.329050289831501</v>
      </c>
      <c r="N141" s="38" t="n">
        <f aca="false">(((1+N140/100)*(1+M141/100))-1)*100</f>
        <v>113.772010791448</v>
      </c>
      <c r="O141" s="38" t="n">
        <f aca="false">IF(N141&lt;O140,O140,N141)</f>
        <v>125.624493196644</v>
      </c>
      <c r="Q141" s="44" t="e">
        <f aca="false">G141+H141</f>
        <v>#REF!</v>
      </c>
      <c r="T141" s="38"/>
    </row>
    <row r="142" customFormat="false" ht="12.75" hidden="false" customHeight="true" outlineLevel="0" collapsed="false">
      <c r="A142" s="42" t="n">
        <v>41976</v>
      </c>
      <c r="B142" s="37" t="n">
        <v>38538.9325</v>
      </c>
      <c r="C142" s="45" t="e">
        <f aca="false">#REF!*100</f>
        <v>#REF!</v>
      </c>
      <c r="D142" s="46" t="n">
        <v>172.7077</v>
      </c>
      <c r="E142" s="44" t="n">
        <f aca="false">(D142-D141)/D141*100</f>
        <v>0.0585145304324798</v>
      </c>
      <c r="F142" s="44" t="n">
        <f aca="false">B142*D142</f>
        <v>6655970.39253025</v>
      </c>
      <c r="G142" s="44" t="n">
        <f aca="false">(A142-A141)/36500*F142</f>
        <v>182.355353220007</v>
      </c>
      <c r="H142" s="47" t="e">
        <f aca="false">B142*C142</f>
        <v>#REF!</v>
      </c>
      <c r="J142" s="46" t="n">
        <v>96.492</v>
      </c>
      <c r="K142" s="44" t="n">
        <f aca="false">(J142-J141)/J141*100</f>
        <v>-0.0404015290424853</v>
      </c>
      <c r="L142" s="44"/>
      <c r="M142" s="38" t="n">
        <f aca="false">(((1+E142/100)/(1+K142/100))-1)*100</f>
        <v>0.0989560392278932</v>
      </c>
      <c r="N142" s="38" t="n">
        <f aca="false">(((1+N141/100)*(1+M142/100))-1)*100</f>
        <v>113.983551106305</v>
      </c>
      <c r="O142" s="38" t="n">
        <f aca="false">IF(N142&lt;O141,O141,N142)</f>
        <v>125.624493196644</v>
      </c>
      <c r="Q142" s="44" t="e">
        <f aca="false">G142+H142</f>
        <v>#REF!</v>
      </c>
      <c r="T142" s="38"/>
    </row>
    <row r="143" customFormat="false" ht="12.75" hidden="false" customHeight="true" outlineLevel="0" collapsed="false">
      <c r="A143" s="42" t="n">
        <v>41977</v>
      </c>
      <c r="B143" s="37" t="n">
        <v>38538.9325</v>
      </c>
      <c r="C143" s="45" t="e">
        <f aca="false">#REF!*100</f>
        <v>#REF!</v>
      </c>
      <c r="D143" s="46" t="n">
        <v>171.6084</v>
      </c>
      <c r="E143" s="44" t="n">
        <f aca="false">(D143-D142)/D142*100</f>
        <v>-0.636508968621549</v>
      </c>
      <c r="F143" s="44" t="n">
        <f aca="false">B143*D143</f>
        <v>6613604.544033</v>
      </c>
      <c r="G143" s="44" t="n">
        <f aca="false">(A143-A142)/36500*F143</f>
        <v>181.194645042</v>
      </c>
      <c r="H143" s="47" t="e">
        <f aca="false">B143*C143</f>
        <v>#REF!</v>
      </c>
      <c r="J143" s="46" t="n">
        <v>96.31</v>
      </c>
      <c r="K143" s="44" t="n">
        <f aca="false">(J143-J142)/J142*100</f>
        <v>-0.188616672884801</v>
      </c>
      <c r="L143" s="44"/>
      <c r="M143" s="38" t="n">
        <f aca="false">(((1+E143/100)/(1+K143/100))-1)*100</f>
        <v>-0.448738691727035</v>
      </c>
      <c r="N143" s="38" t="n">
        <f aca="false">(((1+N142/100)*(1+M143/100))-1)*100</f>
        <v>113.02332411856</v>
      </c>
      <c r="O143" s="38" t="n">
        <f aca="false">IF(N143&lt;O142,O142,N143)</f>
        <v>125.624493196644</v>
      </c>
      <c r="Q143" s="44" t="e">
        <f aca="false">G143+H143</f>
        <v>#REF!</v>
      </c>
      <c r="T143" s="38"/>
    </row>
    <row r="144" customFormat="false" ht="12.75" hidden="false" customHeight="true" outlineLevel="0" collapsed="false">
      <c r="A144" s="42" t="n">
        <v>41978</v>
      </c>
      <c r="B144" s="37" t="n">
        <v>38538.9325</v>
      </c>
      <c r="C144" s="45" t="e">
        <f aca="false">#REF!*100</f>
        <v>#REF!</v>
      </c>
      <c r="D144" s="46" t="n">
        <v>170.7747</v>
      </c>
      <c r="E144" s="44" t="n">
        <f aca="false">(D144-D143)/D143*100</f>
        <v>-0.485815379666726</v>
      </c>
      <c r="F144" s="44" t="n">
        <f aca="false">B144*D144</f>
        <v>6581474.63600775</v>
      </c>
      <c r="G144" s="44" t="n">
        <f aca="false">(A144-A143)/36500*F144</f>
        <v>180.314373589253</v>
      </c>
      <c r="H144" s="47" t="e">
        <f aca="false">B144*C144</f>
        <v>#REF!</v>
      </c>
      <c r="J144" s="46" t="n">
        <v>95.574</v>
      </c>
      <c r="K144" s="44" t="n">
        <f aca="false">(J144-J143)/J143*100</f>
        <v>-0.76419894091995</v>
      </c>
      <c r="L144" s="44"/>
      <c r="M144" s="38" t="n">
        <f aca="false">(((1+E144/100)/(1+K144/100))-1)*100</f>
        <v>0.280527348277748</v>
      </c>
      <c r="N144" s="38" t="n">
        <f aca="false">(((1+N143/100)*(1+M144/100))-1)*100</f>
        <v>113.620912800923</v>
      </c>
      <c r="O144" s="38" t="n">
        <f aca="false">IF(N144&lt;O143,O143,N144)</f>
        <v>125.624493196644</v>
      </c>
      <c r="Q144" s="44" t="e">
        <f aca="false">G144+H144</f>
        <v>#REF!</v>
      </c>
      <c r="T144" s="38"/>
    </row>
    <row r="145" customFormat="false" ht="12.75" hidden="false" customHeight="true" outlineLevel="0" collapsed="false">
      <c r="A145" s="42" t="n">
        <v>41981</v>
      </c>
      <c r="B145" s="37" t="n">
        <v>38538.9325</v>
      </c>
      <c r="C145" s="45" t="e">
        <f aca="false">#REF!*100</f>
        <v>#REF!</v>
      </c>
      <c r="D145" s="46" t="n">
        <v>169.7988</v>
      </c>
      <c r="E145" s="44" t="n">
        <f aca="false">(D145-D144)/D144*100</f>
        <v>-0.571454670978778</v>
      </c>
      <c r="F145" s="44" t="n">
        <f aca="false">B145*D145</f>
        <v>6543864.491781</v>
      </c>
      <c r="G145" s="44" t="n">
        <f aca="false">(A145-A144)/36500*F145</f>
        <v>537.851876036795</v>
      </c>
      <c r="H145" s="47" t="e">
        <f aca="false">B145*C145</f>
        <v>#REF!</v>
      </c>
      <c r="J145" s="46" t="n">
        <v>95.27</v>
      </c>
      <c r="K145" s="44" t="n">
        <f aca="false">(J145-J144)/J144*100</f>
        <v>-0.318078138405845</v>
      </c>
      <c r="L145" s="44"/>
      <c r="M145" s="38" t="n">
        <f aca="false">(((1+E145/100)/(1+K145/100))-1)*100</f>
        <v>-0.254185039615051</v>
      </c>
      <c r="N145" s="38" t="n">
        <f aca="false">(((1+N144/100)*(1+M145/100))-1)*100</f>
        <v>113.077920399094</v>
      </c>
      <c r="O145" s="38" t="n">
        <f aca="false">IF(N145&lt;O144,O144,N145)</f>
        <v>125.624493196644</v>
      </c>
      <c r="Q145" s="44" t="e">
        <f aca="false">G145+H145</f>
        <v>#REF!</v>
      </c>
      <c r="T145" s="38"/>
    </row>
    <row r="146" customFormat="false" ht="12.75" hidden="false" customHeight="true" outlineLevel="0" collapsed="false">
      <c r="A146" s="42" t="n">
        <v>41982</v>
      </c>
      <c r="B146" s="37" t="n">
        <v>38538.9325</v>
      </c>
      <c r="C146" s="45" t="e">
        <f aca="false">#REF!*100</f>
        <v>#REF!</v>
      </c>
      <c r="D146" s="46" t="n">
        <v>168.0717</v>
      </c>
      <c r="E146" s="44" t="n">
        <f aca="false">(D146-D145)/D145*100</f>
        <v>-1.01714499749115</v>
      </c>
      <c r="F146" s="44" t="n">
        <f aca="false">B146*D146</f>
        <v>6477303.90146025</v>
      </c>
      <c r="G146" s="44" t="n">
        <f aca="false">(A146-A145)/36500*F146</f>
        <v>177.460380861925</v>
      </c>
      <c r="H146" s="47" t="e">
        <f aca="false">B146*C146</f>
        <v>#REF!</v>
      </c>
      <c r="J146" s="46" t="n">
        <v>94.533</v>
      </c>
      <c r="K146" s="44" t="n">
        <f aca="false">(J146-J145)/J145*100</f>
        <v>-0.773590847066227</v>
      </c>
      <c r="L146" s="44"/>
      <c r="M146" s="38" t="n">
        <f aca="false">(((1+E146/100)/(1+K146/100))-1)*100</f>
        <v>-0.245452951995406</v>
      </c>
      <c r="N146" s="38" t="n">
        <f aca="false">(((1+N145/100)*(1+M146/100))-1)*100</f>
        <v>112.554914353424</v>
      </c>
      <c r="O146" s="38" t="n">
        <f aca="false">IF(N146&lt;O145,O145,N146)</f>
        <v>125.624493196644</v>
      </c>
      <c r="Q146" s="44" t="e">
        <f aca="false">G146+H146</f>
        <v>#REF!</v>
      </c>
      <c r="T146" s="38"/>
    </row>
    <row r="147" customFormat="false" ht="12.75" hidden="false" customHeight="true" outlineLevel="0" collapsed="false">
      <c r="A147" s="42" t="n">
        <v>41983</v>
      </c>
      <c r="B147" s="37" t="n">
        <v>38538.9325</v>
      </c>
      <c r="C147" s="45" t="e">
        <f aca="false">#REF!*100</f>
        <v>#REF!</v>
      </c>
      <c r="D147" s="46" t="n">
        <v>167.5749</v>
      </c>
      <c r="E147" s="44" t="n">
        <f aca="false">(D147-D146)/D146*100</f>
        <v>-0.29558813292183</v>
      </c>
      <c r="F147" s="44" t="n">
        <f aca="false">B147*D147</f>
        <v>6458157.75979425</v>
      </c>
      <c r="G147" s="44" t="n">
        <f aca="false">(A147-A146)/36500*F147</f>
        <v>176.935829035459</v>
      </c>
      <c r="H147" s="47" t="e">
        <f aca="false">B147*C147</f>
        <v>#REF!</v>
      </c>
      <c r="J147" s="46" t="n">
        <v>93.63</v>
      </c>
      <c r="K147" s="44" t="n">
        <f aca="false">(J147-J146)/J146*100</f>
        <v>-0.955221985973158</v>
      </c>
      <c r="L147" s="44"/>
      <c r="M147" s="38" t="n">
        <f aca="false">(((1+E147/100)/(1+K147/100))-1)*100</f>
        <v>0.665995589346369</v>
      </c>
      <c r="N147" s="38" t="n">
        <f aca="false">(((1+N146/100)*(1+M147/100))-1)*100</f>
        <v>113.970520707956</v>
      </c>
      <c r="O147" s="38" t="n">
        <f aca="false">IF(N147&lt;O146,O146,N147)</f>
        <v>125.624493196644</v>
      </c>
      <c r="Q147" s="44" t="e">
        <f aca="false">G147+H147</f>
        <v>#REF!</v>
      </c>
      <c r="T147" s="38"/>
    </row>
    <row r="148" customFormat="false" ht="12.75" hidden="false" customHeight="true" outlineLevel="0" collapsed="false">
      <c r="A148" s="42" t="n">
        <v>41984</v>
      </c>
      <c r="B148" s="37" t="n">
        <v>38538.9325</v>
      </c>
      <c r="C148" s="45" t="e">
        <f aca="false">#REF!*100</f>
        <v>#REF!</v>
      </c>
      <c r="D148" s="46" t="n">
        <v>165.8079</v>
      </c>
      <c r="E148" s="44" t="n">
        <f aca="false">(D148-D147)/D147*100</f>
        <v>-1.05445385914002</v>
      </c>
      <c r="F148" s="44" t="n">
        <f aca="false">B148*D148</f>
        <v>6390059.46606675</v>
      </c>
      <c r="G148" s="44" t="n">
        <f aca="false">(A148-A147)/36500*F148</f>
        <v>175.070122357993</v>
      </c>
      <c r="H148" s="47" t="e">
        <f aca="false">B148*C148</f>
        <v>#REF!</v>
      </c>
      <c r="J148" s="46" t="n">
        <v>91.178</v>
      </c>
      <c r="K148" s="44" t="n">
        <f aca="false">(J148-J147)/J147*100</f>
        <v>-2.61881875467265</v>
      </c>
      <c r="L148" s="44"/>
      <c r="M148" s="38" t="n">
        <f aca="false">(((1+E148/100)/(1+K148/100))-1)*100</f>
        <v>1.6064345035943</v>
      </c>
      <c r="N148" s="38" t="n">
        <f aca="false">(((1+N147/100)*(1+M148/100))-1)*100</f>
        <v>117.40781698013</v>
      </c>
      <c r="O148" s="38" t="n">
        <f aca="false">IF(N148&lt;O147,O147,N148)</f>
        <v>125.624493196644</v>
      </c>
      <c r="Q148" s="44" t="e">
        <f aca="false">G148+H148</f>
        <v>#REF!</v>
      </c>
      <c r="T148" s="38"/>
    </row>
    <row r="149" customFormat="false" ht="12.75" hidden="false" customHeight="true" outlineLevel="0" collapsed="false">
      <c r="A149" s="42" t="n">
        <v>41985</v>
      </c>
      <c r="B149" s="37" t="n">
        <v>38538.9325</v>
      </c>
      <c r="C149" s="45" t="e">
        <f aca="false">#REF!*100</f>
        <v>#REF!</v>
      </c>
      <c r="D149" s="46" t="n">
        <v>165.1584</v>
      </c>
      <c r="E149" s="44" t="n">
        <f aca="false">(D149-D148)/D148*100</f>
        <v>-0.391718368063276</v>
      </c>
      <c r="F149" s="44" t="n">
        <f aca="false">B149*D149</f>
        <v>6365028.429408</v>
      </c>
      <c r="G149" s="44" t="n">
        <f aca="false">(A149-A148)/36500*F149</f>
        <v>174.384340531726</v>
      </c>
      <c r="H149" s="47" t="e">
        <f aca="false">B149*C149</f>
        <v>#REF!</v>
      </c>
      <c r="J149" s="46" t="n">
        <v>90.356</v>
      </c>
      <c r="K149" s="44" t="n">
        <f aca="false">(J149-J148)/J148*100</f>
        <v>-0.901533264603306</v>
      </c>
      <c r="L149" s="44"/>
      <c r="M149" s="38" t="n">
        <f aca="false">(((1+E149/100)/(1+K149/100))-1)*100</f>
        <v>0.514452860205483</v>
      </c>
      <c r="N149" s="38" t="n">
        <f aca="false">(((1+N148/100)*(1+M149/100))-1)*100</f>
        <v>118.526277712894</v>
      </c>
      <c r="O149" s="38" t="n">
        <f aca="false">IF(N149&lt;O148,O148,N149)</f>
        <v>125.624493196644</v>
      </c>
      <c r="Q149" s="44" t="e">
        <f aca="false">G149+H149</f>
        <v>#REF!</v>
      </c>
      <c r="T149" s="38"/>
    </row>
    <row r="150" customFormat="false" ht="12.75" hidden="false" customHeight="true" outlineLevel="0" collapsed="false">
      <c r="A150" s="42" t="n">
        <v>41988</v>
      </c>
      <c r="B150" s="37" t="n">
        <v>38538.9325</v>
      </c>
      <c r="C150" s="45" t="e">
        <f aca="false">#REF!*100</f>
        <v>#REF!</v>
      </c>
      <c r="D150" s="46" t="n">
        <v>164.9756</v>
      </c>
      <c r="E150" s="44" t="n">
        <f aca="false">(D150-D149)/D149*100</f>
        <v>-0.110681624428436</v>
      </c>
      <c r="F150" s="44" t="n">
        <f aca="false">B150*D150</f>
        <v>6357983.512547</v>
      </c>
      <c r="G150" s="44" t="n">
        <f aca="false">(A150-A149)/36500*F150</f>
        <v>522.57398733263</v>
      </c>
      <c r="H150" s="47" t="e">
        <f aca="false">B150*C150</f>
        <v>#REF!</v>
      </c>
      <c r="J150" s="46" t="n">
        <v>88.505</v>
      </c>
      <c r="K150" s="44" t="n">
        <f aca="false">(J150-J149)/J149*100</f>
        <v>-2.04856346009119</v>
      </c>
      <c r="L150" s="44"/>
      <c r="M150" s="38" t="n">
        <f aca="false">(((1+E150/100)/(1+K150/100))-1)*100</f>
        <v>1.97841083716337</v>
      </c>
      <c r="N150" s="38" t="n">
        <f aca="false">(((1+N149/100)*(1+M150/100))-1)*100</f>
        <v>122.849625273216</v>
      </c>
      <c r="O150" s="38" t="n">
        <f aca="false">IF(N150&lt;O149,O149,N150)</f>
        <v>125.624493196644</v>
      </c>
      <c r="Q150" s="44" t="e">
        <f aca="false">G150+H150</f>
        <v>#REF!</v>
      </c>
      <c r="T150" s="38"/>
    </row>
    <row r="151" customFormat="false" ht="12.75" hidden="false" customHeight="true" outlineLevel="0" collapsed="false">
      <c r="A151" s="42" t="n">
        <v>41989</v>
      </c>
      <c r="B151" s="37" t="n">
        <v>38538.9325</v>
      </c>
      <c r="C151" s="45" t="e">
        <f aca="false">#REF!*100</f>
        <v>#REF!</v>
      </c>
      <c r="D151" s="46" t="n">
        <v>163.5664</v>
      </c>
      <c r="E151" s="44" t="n">
        <f aca="false">(D151-D150)/D150*100</f>
        <v>-0.85418692218728</v>
      </c>
      <c r="F151" s="44" t="n">
        <f aca="false">B151*D151</f>
        <v>6303674.448868</v>
      </c>
      <c r="G151" s="44" t="n">
        <f aca="false">(A151-A150)/36500*F151</f>
        <v>172.703409558027</v>
      </c>
      <c r="H151" s="47" t="e">
        <f aca="false">B151*C151</f>
        <v>#REF!</v>
      </c>
      <c r="J151" s="46" t="n">
        <v>87.494</v>
      </c>
      <c r="K151" s="44" t="n">
        <f aca="false">(J151-J150)/J150*100</f>
        <v>-1.14230834416134</v>
      </c>
      <c r="L151" s="44"/>
      <c r="M151" s="38" t="n">
        <f aca="false">(((1+E151/100)/(1+K151/100))-1)*100</f>
        <v>0.291450687496453</v>
      </c>
      <c r="N151" s="38" t="n">
        <f aca="false">(((1+N150/100)*(1+M151/100))-1)*100</f>
        <v>123.499122038158</v>
      </c>
      <c r="O151" s="38" t="n">
        <f aca="false">IF(N151&lt;O150,O150,N151)</f>
        <v>125.624493196644</v>
      </c>
      <c r="Q151" s="44" t="e">
        <f aca="false">G151+H151</f>
        <v>#REF!</v>
      </c>
      <c r="T151" s="38"/>
    </row>
    <row r="152" customFormat="false" ht="12.75" hidden="false" customHeight="true" outlineLevel="0" collapsed="false">
      <c r="A152" s="42" t="n">
        <v>41990</v>
      </c>
      <c r="B152" s="37" t="n">
        <v>38538.9325</v>
      </c>
      <c r="C152" s="45" t="e">
        <f aca="false">#REF!*100</f>
        <v>#REF!</v>
      </c>
      <c r="D152" s="46" t="n">
        <v>160.9521</v>
      </c>
      <c r="E152" s="44" t="n">
        <f aca="false">(D152-D151)/D151*100</f>
        <v>-1.59831114458714</v>
      </c>
      <c r="F152" s="44" t="n">
        <f aca="false">B152*D152</f>
        <v>6202922.11763325</v>
      </c>
      <c r="G152" s="44" t="n">
        <f aca="false">(A152-A151)/36500*F152</f>
        <v>169.943071715979</v>
      </c>
      <c r="H152" s="47" t="e">
        <f aca="false">B152*C152</f>
        <v>#REF!</v>
      </c>
      <c r="J152" s="46" t="n">
        <v>85.056</v>
      </c>
      <c r="K152" s="44" t="n">
        <f aca="false">(J152-J151)/J151*100</f>
        <v>-2.78647678697968</v>
      </c>
      <c r="L152" s="44"/>
      <c r="M152" s="38" t="n">
        <f aca="false">(((1+E152/100)/(1+K152/100))-1)*100</f>
        <v>1.22222259118103</v>
      </c>
      <c r="N152" s="38" t="n">
        <f aca="false">(((1+N151/100)*(1+M152/100))-1)*100</f>
        <v>126.230778798799</v>
      </c>
      <c r="O152" s="38" t="n">
        <f aca="false">IF(N152&lt;O151,O151,N152)</f>
        <v>126.230778798799</v>
      </c>
      <c r="Q152" s="44" t="e">
        <f aca="false">G152+H152</f>
        <v>#REF!</v>
      </c>
      <c r="T152" s="38"/>
    </row>
    <row r="153" customFormat="false" ht="12.75" hidden="false" customHeight="true" outlineLevel="0" collapsed="false">
      <c r="A153" s="42" t="n">
        <v>41991</v>
      </c>
      <c r="B153" s="37" t="n">
        <v>38538.9325</v>
      </c>
      <c r="C153" s="45" t="e">
        <f aca="false">#REF!*100</f>
        <v>#REF!</v>
      </c>
      <c r="D153" s="46" t="n">
        <v>161.7886</v>
      </c>
      <c r="E153" s="44" t="n">
        <f aca="false">(D153-D152)/D152*100</f>
        <v>0.519719842114518</v>
      </c>
      <c r="F153" s="44" t="n">
        <f aca="false">B153*D153</f>
        <v>6235159.9346695</v>
      </c>
      <c r="G153" s="44" t="n">
        <f aca="false">(A153-A152)/36500*F153</f>
        <v>170.826299579986</v>
      </c>
      <c r="H153" s="47" t="e">
        <f aca="false">B153*C153</f>
        <v>#REF!</v>
      </c>
      <c r="J153" s="46" t="n">
        <v>86.897</v>
      </c>
      <c r="K153" s="44" t="n">
        <f aca="false">(J153-J152)/J152*100</f>
        <v>2.16445635816404</v>
      </c>
      <c r="L153" s="44"/>
      <c r="M153" s="38" t="n">
        <f aca="false">(((1+E153/100)/(1+K153/100))-1)*100</f>
        <v>-1.60989112522997</v>
      </c>
      <c r="N153" s="38" t="n">
        <f aca="false">(((1+N152/100)*(1+M153/100))-1)*100</f>
        <v>122.588709568379</v>
      </c>
      <c r="O153" s="38" t="n">
        <f aca="false">IF(N153&lt;O152,O152,N153)</f>
        <v>126.230778798799</v>
      </c>
      <c r="Q153" s="44" t="e">
        <f aca="false">G153+H153</f>
        <v>#REF!</v>
      </c>
      <c r="T153" s="38"/>
    </row>
    <row r="154" customFormat="false" ht="12.75" hidden="false" customHeight="true" outlineLevel="0" collapsed="false">
      <c r="A154" s="42" t="n">
        <v>41992</v>
      </c>
      <c r="B154" s="37" t="n">
        <v>38538.9325</v>
      </c>
      <c r="C154" s="45" t="e">
        <f aca="false">#REF!*100</f>
        <v>#REF!</v>
      </c>
      <c r="D154" s="46" t="n">
        <v>164.1212</v>
      </c>
      <c r="E154" s="44" t="n">
        <f aca="false">(D154-D153)/D153*100</f>
        <v>1.44175794833504</v>
      </c>
      <c r="F154" s="44" t="n">
        <f aca="false">B154*D154</f>
        <v>6325055.848619</v>
      </c>
      <c r="G154" s="44" t="n">
        <f aca="false">(A154-A153)/36500*F154</f>
        <v>173.289201332027</v>
      </c>
      <c r="H154" s="47" t="e">
        <f aca="false">B154*C154</f>
        <v>#REF!</v>
      </c>
      <c r="J154" s="46" t="n">
        <v>88.045</v>
      </c>
      <c r="K154" s="44" t="n">
        <f aca="false">(J154-J153)/J153*100</f>
        <v>1.32110429589053</v>
      </c>
      <c r="L154" s="44"/>
      <c r="M154" s="38" t="n">
        <f aca="false">(((1+E154/100)/(1+K154/100))-1)*100</f>
        <v>0.11908047517144</v>
      </c>
      <c r="N154" s="38" t="n">
        <f aca="false">(((1+N153/100)*(1+M154/100))-1)*100</f>
        <v>122.853769261411</v>
      </c>
      <c r="O154" s="38" t="n">
        <f aca="false">IF(N154&lt;O153,O153,N154)</f>
        <v>126.230778798799</v>
      </c>
      <c r="Q154" s="44" t="e">
        <f aca="false">G154+H154</f>
        <v>#REF!</v>
      </c>
      <c r="T154" s="38"/>
    </row>
    <row r="155" customFormat="false" ht="12.75" hidden="false" customHeight="true" outlineLevel="0" collapsed="false">
      <c r="A155" s="42" t="n">
        <v>41995</v>
      </c>
      <c r="B155" s="37" t="n">
        <v>38538.9325</v>
      </c>
      <c r="C155" s="45" t="e">
        <f aca="false">#REF!*100</f>
        <v>#REF!</v>
      </c>
      <c r="D155" s="46" t="n">
        <v>167.2382</v>
      </c>
      <c r="E155" s="44" t="n">
        <f aca="false">(D155-D154)/D154*100</f>
        <v>1.89920619639633</v>
      </c>
      <c r="F155" s="44" t="n">
        <f aca="false">B155*D155</f>
        <v>6445181.7012215</v>
      </c>
      <c r="G155" s="44" t="n">
        <f aca="false">(A155-A154)/36500*F155</f>
        <v>529.740961744233</v>
      </c>
      <c r="H155" s="47" t="e">
        <f aca="false">B155*C155</f>
        <v>#REF!</v>
      </c>
      <c r="J155" s="46" t="n">
        <v>89.84</v>
      </c>
      <c r="K155" s="44" t="n">
        <f aca="false">(J155-J154)/J154*100</f>
        <v>2.03873019478676</v>
      </c>
      <c r="L155" s="44"/>
      <c r="M155" s="38" t="n">
        <f aca="false">(((1+E155/100)/(1+K155/100))-1)*100</f>
        <v>-0.136736313872254</v>
      </c>
      <c r="N155" s="38" t="n">
        <f aca="false">(((1+N154/100)*(1+M155/100))-1)*100</f>
        <v>122.549047231997</v>
      </c>
      <c r="O155" s="38" t="n">
        <f aca="false">IF(N155&lt;O154,O154,N155)</f>
        <v>126.230778798799</v>
      </c>
      <c r="Q155" s="44" t="e">
        <f aca="false">G155+H155</f>
        <v>#REF!</v>
      </c>
      <c r="T155" s="38"/>
    </row>
    <row r="156" customFormat="false" ht="12.75" hidden="false" customHeight="true" outlineLevel="0" collapsed="false">
      <c r="A156" s="42" t="n">
        <v>41996</v>
      </c>
      <c r="B156" s="37" t="n">
        <v>38538.9325</v>
      </c>
      <c r="C156" s="45" t="e">
        <f aca="false">#REF!*100</f>
        <v>#REF!</v>
      </c>
      <c r="D156" s="46" t="n">
        <v>169.4996</v>
      </c>
      <c r="E156" s="44" t="n">
        <f aca="false">(D156-D155)/D155*100</f>
        <v>1.35220302538534</v>
      </c>
      <c r="F156" s="44" t="n">
        <f aca="false">B156*D156</f>
        <v>6532333.643177</v>
      </c>
      <c r="G156" s="44" t="n">
        <f aca="false">(A156-A155)/36500*F156</f>
        <v>178.968045018548</v>
      </c>
      <c r="H156" s="47" t="e">
        <f aca="false">B156*C156</f>
        <v>#REF!</v>
      </c>
      <c r="J156" s="46" t="n">
        <v>90.184</v>
      </c>
      <c r="K156" s="44" t="n">
        <f aca="false">(J156-J155)/J155*100</f>
        <v>0.382902938557429</v>
      </c>
      <c r="L156" s="44"/>
      <c r="M156" s="38" t="n">
        <f aca="false">(((1+E156/100)/(1+K156/100))-1)*100</f>
        <v>0.965602765464157</v>
      </c>
      <c r="N156" s="38" t="n">
        <f aca="false">(((1+N155/100)*(1+M156/100))-1)*100</f>
        <v>124.697986986584</v>
      </c>
      <c r="O156" s="38" t="n">
        <f aca="false">IF(N156&lt;O155,O155,N156)</f>
        <v>126.230778798799</v>
      </c>
      <c r="Q156" s="44" t="e">
        <f aca="false">G156+H156</f>
        <v>#REF!</v>
      </c>
      <c r="T156" s="38"/>
    </row>
    <row r="157" customFormat="false" ht="12.75" hidden="false" customHeight="true" outlineLevel="0" collapsed="false">
      <c r="A157" s="42" t="n">
        <v>41997</v>
      </c>
      <c r="B157" s="37" t="n">
        <v>38538.9325</v>
      </c>
      <c r="C157" s="45" t="e">
        <f aca="false">#REF!*100</f>
        <v>#REF!</v>
      </c>
      <c r="D157" s="46" t="n">
        <v>171.0191</v>
      </c>
      <c r="E157" s="44" t="n">
        <f aca="false">(D157-D156)/D156*100</f>
        <v>0.896462292536397</v>
      </c>
      <c r="F157" s="44" t="n">
        <f aca="false">B157*D157</f>
        <v>6590893.55111075</v>
      </c>
      <c r="G157" s="44" t="n">
        <f aca="false">(A157-A156)/36500*F157</f>
        <v>180.572426057829</v>
      </c>
      <c r="H157" s="47" t="e">
        <f aca="false">B157*C157</f>
        <v>#REF!</v>
      </c>
      <c r="J157" s="46" t="n">
        <v>90.184</v>
      </c>
      <c r="K157" s="44" t="n">
        <f aca="false">(J157-J156)/J156*100</f>
        <v>0</v>
      </c>
      <c r="L157" s="44"/>
      <c r="M157" s="38" t="n">
        <f aca="false">(((1+E157/100)/(1+K157/100))-1)*100</f>
        <v>0.896462292536393</v>
      </c>
      <c r="N157" s="38" t="n">
        <f aca="false">(((1+N156/100)*(1+M157/100))-1)*100</f>
        <v>126.712319712007</v>
      </c>
      <c r="O157" s="38" t="n">
        <f aca="false">IF(N157&lt;O156,O156,N157)</f>
        <v>126.712319712007</v>
      </c>
      <c r="Q157" s="44" t="e">
        <f aca="false">G157+H157</f>
        <v>#REF!</v>
      </c>
      <c r="T157" s="38"/>
    </row>
    <row r="158" customFormat="false" ht="12.75" hidden="false" customHeight="true" outlineLevel="0" collapsed="false">
      <c r="A158" s="42" t="n">
        <v>42002</v>
      </c>
      <c r="B158" s="37" t="n">
        <v>38538.9325</v>
      </c>
      <c r="C158" s="45" t="e">
        <f aca="false">#REF!*100</f>
        <v>#REF!</v>
      </c>
      <c r="D158" s="46" t="n">
        <v>171.0216</v>
      </c>
      <c r="E158" s="44" t="n">
        <f aca="false">(D158-D157)/D157*100</f>
        <v>0.00146182502422111</v>
      </c>
      <c r="F158" s="44" t="n">
        <f aca="false">B158*D158</f>
        <v>6590989.898442</v>
      </c>
      <c r="G158" s="44" t="n">
        <f aca="false">(A158-A157)/36500*F158</f>
        <v>902.875328553699</v>
      </c>
      <c r="H158" s="47" t="e">
        <f aca="false">B158*C158</f>
        <v>#REF!</v>
      </c>
      <c r="J158" s="46" t="n">
        <v>90.184</v>
      </c>
      <c r="K158" s="44" t="n">
        <f aca="false">(J158-J157)/J157*100</f>
        <v>0</v>
      </c>
      <c r="L158" s="44"/>
      <c r="M158" s="38" t="n">
        <f aca="false">(((1+E158/100)/(1+K158/100))-1)*100</f>
        <v>0.00146182502422931</v>
      </c>
      <c r="N158" s="38" t="n">
        <f aca="false">(((1+N157/100)*(1+M158/100))-1)*100</f>
        <v>126.715633849429</v>
      </c>
      <c r="O158" s="38" t="n">
        <f aca="false">IF(N158&lt;O157,O157,N158)</f>
        <v>126.715633849429</v>
      </c>
      <c r="Q158" s="44" t="e">
        <f aca="false">G158+H158</f>
        <v>#REF!</v>
      </c>
      <c r="T158" s="38"/>
    </row>
    <row r="159" customFormat="false" ht="12.75" hidden="false" customHeight="true" outlineLevel="0" collapsed="false">
      <c r="B159" s="37"/>
      <c r="C159" s="38"/>
      <c r="E159" s="38"/>
      <c r="L159" s="38"/>
    </row>
    <row r="160" customFormat="false" ht="12.75" hidden="false" customHeight="true" outlineLevel="0" collapsed="false">
      <c r="B160" s="37"/>
      <c r="C160" s="38"/>
      <c r="E160" s="38"/>
      <c r="L160" s="38"/>
    </row>
    <row r="161" customFormat="false" ht="12.75" hidden="false" customHeight="true" outlineLevel="0" collapsed="false">
      <c r="B161" s="37"/>
      <c r="C161" s="38"/>
      <c r="E161" s="38"/>
      <c r="L161" s="38"/>
    </row>
    <row r="162" customFormat="false" ht="12.75" hidden="false" customHeight="true" outlineLevel="0" collapsed="false">
      <c r="B162" s="37"/>
      <c r="C162" s="38"/>
      <c r="E162" s="38"/>
      <c r="L162" s="38"/>
    </row>
    <row r="163" customFormat="false" ht="12.75" hidden="false" customHeight="true" outlineLevel="0" collapsed="false">
      <c r="B163" s="37"/>
      <c r="C163" s="38"/>
      <c r="E163" s="38"/>
      <c r="L163" s="38"/>
    </row>
    <row r="164" customFormat="false" ht="12.75" hidden="false" customHeight="true" outlineLevel="0" collapsed="false">
      <c r="B164" s="37"/>
      <c r="C164" s="38"/>
      <c r="E164" s="38"/>
      <c r="L164" s="38"/>
    </row>
    <row r="165" customFormat="false" ht="12.75" hidden="false" customHeight="true" outlineLevel="0" collapsed="false">
      <c r="B165" s="37"/>
      <c r="C165" s="38"/>
      <c r="E165" s="38"/>
      <c r="L165" s="38"/>
    </row>
    <row r="166" customFormat="false" ht="12.75" hidden="false" customHeight="true" outlineLevel="0" collapsed="false">
      <c r="B166" s="37"/>
      <c r="C166" s="38"/>
      <c r="E166" s="38"/>
      <c r="L166" s="38"/>
    </row>
    <row r="167" customFormat="false" ht="12.75" hidden="false" customHeight="true" outlineLevel="0" collapsed="false">
      <c r="B167" s="37"/>
      <c r="C167" s="38"/>
      <c r="E167" s="38"/>
      <c r="L167" s="38"/>
    </row>
    <row r="168" customFormat="false" ht="12.75" hidden="false" customHeight="true" outlineLevel="0" collapsed="false">
      <c r="B168" s="37"/>
      <c r="C168" s="38"/>
      <c r="E168" s="38"/>
      <c r="L168" s="38"/>
    </row>
    <row r="169" customFormat="false" ht="12.75" hidden="false" customHeight="true" outlineLevel="0" collapsed="false">
      <c r="B169" s="37"/>
      <c r="C169" s="38"/>
      <c r="E169" s="38"/>
      <c r="L169" s="38"/>
    </row>
    <row r="170" customFormat="false" ht="12.75" hidden="false" customHeight="true" outlineLevel="0" collapsed="false">
      <c r="B170" s="37"/>
      <c r="C170" s="38"/>
      <c r="E170" s="38"/>
      <c r="L170" s="38"/>
    </row>
    <row r="171" customFormat="false" ht="12.75" hidden="false" customHeight="true" outlineLevel="0" collapsed="false">
      <c r="B171" s="37"/>
      <c r="C171" s="38"/>
      <c r="E171" s="38"/>
      <c r="L171" s="38"/>
    </row>
    <row r="172" customFormat="false" ht="12.75" hidden="false" customHeight="true" outlineLevel="0" collapsed="false">
      <c r="B172" s="37"/>
      <c r="C172" s="38"/>
      <c r="E172" s="38"/>
      <c r="L172" s="38"/>
    </row>
    <row r="173" customFormat="false" ht="12.75" hidden="false" customHeight="true" outlineLevel="0" collapsed="false">
      <c r="B173" s="37"/>
      <c r="C173" s="38"/>
      <c r="E173" s="38"/>
      <c r="L173" s="38"/>
    </row>
    <row r="174" customFormat="false" ht="12.75" hidden="false" customHeight="true" outlineLevel="0" collapsed="false">
      <c r="B174" s="37"/>
      <c r="C174" s="38"/>
      <c r="E174" s="38"/>
      <c r="L174" s="38"/>
    </row>
    <row r="175" customFormat="false" ht="12.75" hidden="false" customHeight="true" outlineLevel="0" collapsed="false">
      <c r="B175" s="37"/>
      <c r="C175" s="38"/>
      <c r="E175" s="38"/>
      <c r="L175" s="38"/>
    </row>
    <row r="176" customFormat="false" ht="12.75" hidden="false" customHeight="true" outlineLevel="0" collapsed="false">
      <c r="B176" s="37"/>
      <c r="C176" s="38"/>
      <c r="E176" s="38"/>
      <c r="L176" s="38"/>
    </row>
    <row r="177" customFormat="false" ht="12.75" hidden="false" customHeight="true" outlineLevel="0" collapsed="false">
      <c r="B177" s="37"/>
      <c r="C177" s="38"/>
      <c r="E177" s="38"/>
      <c r="L177" s="38"/>
    </row>
    <row r="178" customFormat="false" ht="12.75" hidden="false" customHeight="true" outlineLevel="0" collapsed="false">
      <c r="B178" s="37"/>
      <c r="C178" s="38"/>
      <c r="E178" s="38"/>
      <c r="L178" s="38"/>
    </row>
    <row r="179" customFormat="false" ht="12.75" hidden="false" customHeight="true" outlineLevel="0" collapsed="false">
      <c r="B179" s="37"/>
      <c r="C179" s="38"/>
      <c r="E179" s="38"/>
      <c r="L179" s="38"/>
    </row>
    <row r="180" customFormat="false" ht="12.75" hidden="false" customHeight="true" outlineLevel="0" collapsed="false">
      <c r="B180" s="37"/>
      <c r="C180" s="38"/>
      <c r="E180" s="38"/>
      <c r="L180" s="38"/>
    </row>
    <row r="181" customFormat="false" ht="12.75" hidden="false" customHeight="true" outlineLevel="0" collapsed="false">
      <c r="B181" s="37"/>
      <c r="C181" s="38"/>
      <c r="E181" s="38"/>
      <c r="L181" s="38"/>
    </row>
    <row r="182" customFormat="false" ht="12.75" hidden="false" customHeight="true" outlineLevel="0" collapsed="false">
      <c r="B182" s="37"/>
      <c r="C182" s="38"/>
      <c r="E182" s="38"/>
      <c r="L182" s="38"/>
    </row>
    <row r="183" customFormat="false" ht="12.75" hidden="false" customHeight="true" outlineLevel="0" collapsed="false">
      <c r="B183" s="37"/>
      <c r="C183" s="38"/>
      <c r="E183" s="38"/>
      <c r="L183" s="38"/>
    </row>
    <row r="184" customFormat="false" ht="12.75" hidden="false" customHeight="true" outlineLevel="0" collapsed="false">
      <c r="B184" s="37"/>
      <c r="C184" s="38"/>
      <c r="E184" s="38"/>
      <c r="L184" s="38"/>
    </row>
    <row r="185" customFormat="false" ht="12.75" hidden="false" customHeight="true" outlineLevel="0" collapsed="false">
      <c r="B185" s="37"/>
      <c r="C185" s="38"/>
      <c r="E185" s="38"/>
      <c r="L185" s="38"/>
    </row>
    <row r="186" customFormat="false" ht="12.75" hidden="false" customHeight="true" outlineLevel="0" collapsed="false">
      <c r="B186" s="37"/>
      <c r="C186" s="38"/>
      <c r="E186" s="38"/>
      <c r="L186" s="38"/>
    </row>
    <row r="187" customFormat="false" ht="12.75" hidden="false" customHeight="true" outlineLevel="0" collapsed="false">
      <c r="B187" s="37"/>
      <c r="C187" s="38"/>
      <c r="E187" s="38"/>
      <c r="L187" s="38"/>
    </row>
    <row r="188" customFormat="false" ht="12.75" hidden="false" customHeight="true" outlineLevel="0" collapsed="false">
      <c r="B188" s="37"/>
      <c r="C188" s="38"/>
      <c r="E188" s="38"/>
      <c r="L188" s="38"/>
    </row>
    <row r="189" customFormat="false" ht="12.75" hidden="false" customHeight="true" outlineLevel="0" collapsed="false">
      <c r="B189" s="37"/>
      <c r="C189" s="38"/>
      <c r="E189" s="38"/>
      <c r="L189" s="38"/>
    </row>
    <row r="190" customFormat="false" ht="12.75" hidden="false" customHeight="true" outlineLevel="0" collapsed="false">
      <c r="B190" s="37"/>
      <c r="C190" s="38"/>
      <c r="E190" s="38"/>
      <c r="L190" s="38"/>
    </row>
    <row r="191" customFormat="false" ht="12.75" hidden="false" customHeight="true" outlineLevel="0" collapsed="false">
      <c r="B191" s="37"/>
      <c r="C191" s="38"/>
      <c r="E191" s="38"/>
      <c r="L191" s="38"/>
    </row>
    <row r="192" customFormat="false" ht="12.75" hidden="false" customHeight="true" outlineLevel="0" collapsed="false">
      <c r="B192" s="37"/>
      <c r="C192" s="38"/>
      <c r="E192" s="38"/>
      <c r="L192" s="38"/>
    </row>
    <row r="193" customFormat="false" ht="12.75" hidden="false" customHeight="true" outlineLevel="0" collapsed="false">
      <c r="B193" s="37"/>
      <c r="C193" s="38"/>
      <c r="E193" s="38"/>
      <c r="L193" s="38"/>
    </row>
    <row r="194" customFormat="false" ht="12.75" hidden="false" customHeight="true" outlineLevel="0" collapsed="false">
      <c r="B194" s="37"/>
      <c r="C194" s="38"/>
      <c r="E194" s="38"/>
      <c r="L194" s="38"/>
    </row>
    <row r="195" customFormat="false" ht="12.75" hidden="false" customHeight="true" outlineLevel="0" collapsed="false">
      <c r="B195" s="37"/>
      <c r="C195" s="38"/>
      <c r="E195" s="38"/>
      <c r="L195" s="38"/>
    </row>
    <row r="196" customFormat="false" ht="12.75" hidden="false" customHeight="true" outlineLevel="0" collapsed="false">
      <c r="B196" s="37"/>
      <c r="C196" s="38"/>
      <c r="E196" s="38"/>
      <c r="L196" s="38"/>
    </row>
    <row r="197" customFormat="false" ht="12.75" hidden="false" customHeight="true" outlineLevel="0" collapsed="false">
      <c r="B197" s="37"/>
      <c r="C197" s="38"/>
      <c r="E197" s="38"/>
      <c r="L197" s="38"/>
    </row>
    <row r="198" customFormat="false" ht="12.75" hidden="false" customHeight="true" outlineLevel="0" collapsed="false">
      <c r="B198" s="37"/>
      <c r="C198" s="38"/>
      <c r="E198" s="38"/>
      <c r="L198" s="38"/>
    </row>
    <row r="199" customFormat="false" ht="12.75" hidden="false" customHeight="true" outlineLevel="0" collapsed="false">
      <c r="B199" s="37"/>
      <c r="C199" s="38"/>
      <c r="E199" s="38"/>
      <c r="L199" s="38"/>
    </row>
    <row r="200" customFormat="false" ht="12.75" hidden="false" customHeight="true" outlineLevel="0" collapsed="false">
      <c r="B200" s="37"/>
      <c r="C200" s="38"/>
      <c r="E200" s="38"/>
      <c r="L200" s="38"/>
    </row>
    <row r="201" customFormat="false" ht="12.75" hidden="false" customHeight="true" outlineLevel="0" collapsed="false">
      <c r="B201" s="37"/>
      <c r="C201" s="38"/>
      <c r="E201" s="38"/>
      <c r="L201" s="38"/>
    </row>
    <row r="202" customFormat="false" ht="12.75" hidden="false" customHeight="true" outlineLevel="0" collapsed="false">
      <c r="B202" s="37"/>
      <c r="C202" s="38"/>
      <c r="E202" s="38"/>
      <c r="L202" s="38"/>
    </row>
    <row r="203" customFormat="false" ht="12.75" hidden="false" customHeight="true" outlineLevel="0" collapsed="false">
      <c r="B203" s="37"/>
      <c r="C203" s="38"/>
      <c r="E203" s="38"/>
      <c r="L203" s="38"/>
    </row>
    <row r="204" customFormat="false" ht="12.75" hidden="false" customHeight="true" outlineLevel="0" collapsed="false">
      <c r="B204" s="37"/>
      <c r="C204" s="38"/>
      <c r="E204" s="38"/>
      <c r="L204" s="38"/>
    </row>
    <row r="205" customFormat="false" ht="12.75" hidden="false" customHeight="true" outlineLevel="0" collapsed="false">
      <c r="B205" s="37"/>
      <c r="C205" s="38"/>
      <c r="E205" s="38"/>
      <c r="L205" s="38"/>
    </row>
    <row r="206" customFormat="false" ht="12.75" hidden="false" customHeight="true" outlineLevel="0" collapsed="false">
      <c r="B206" s="37"/>
      <c r="C206" s="38"/>
      <c r="E206" s="38"/>
      <c r="L206" s="38"/>
    </row>
    <row r="207" customFormat="false" ht="12.75" hidden="false" customHeight="true" outlineLevel="0" collapsed="false">
      <c r="B207" s="37"/>
      <c r="C207" s="38"/>
      <c r="E207" s="38"/>
      <c r="L207" s="38"/>
    </row>
    <row r="208" customFormat="false" ht="12.75" hidden="false" customHeight="true" outlineLevel="0" collapsed="false">
      <c r="B208" s="37"/>
      <c r="C208" s="38"/>
      <c r="E208" s="38"/>
      <c r="L208" s="38"/>
    </row>
    <row r="209" customFormat="false" ht="12.75" hidden="false" customHeight="true" outlineLevel="0" collapsed="false">
      <c r="B209" s="37"/>
      <c r="C209" s="38"/>
      <c r="E209" s="38"/>
      <c r="L209" s="38"/>
    </row>
    <row r="210" customFormat="false" ht="12.75" hidden="false" customHeight="true" outlineLevel="0" collapsed="false">
      <c r="B210" s="37"/>
      <c r="C210" s="38"/>
      <c r="E210" s="38"/>
      <c r="L210" s="38"/>
    </row>
    <row r="211" customFormat="false" ht="12.75" hidden="false" customHeight="true" outlineLevel="0" collapsed="false">
      <c r="B211" s="37"/>
      <c r="C211" s="38"/>
      <c r="E211" s="38"/>
      <c r="L211" s="38"/>
    </row>
    <row r="212" customFormat="false" ht="12.75" hidden="false" customHeight="true" outlineLevel="0" collapsed="false">
      <c r="B212" s="37"/>
      <c r="C212" s="38"/>
      <c r="E212" s="38"/>
      <c r="L212" s="38"/>
    </row>
    <row r="213" customFormat="false" ht="12.75" hidden="false" customHeight="true" outlineLevel="0" collapsed="false">
      <c r="B213" s="37"/>
      <c r="C213" s="38"/>
      <c r="E213" s="38"/>
      <c r="L213" s="38"/>
    </row>
    <row r="214" customFormat="false" ht="12.75" hidden="false" customHeight="true" outlineLevel="0" collapsed="false">
      <c r="B214" s="37"/>
      <c r="C214" s="38"/>
      <c r="E214" s="38"/>
      <c r="L214" s="38"/>
    </row>
    <row r="215" customFormat="false" ht="12.75" hidden="false" customHeight="true" outlineLevel="0" collapsed="false">
      <c r="B215" s="37"/>
      <c r="C215" s="38"/>
      <c r="E215" s="38"/>
      <c r="L215" s="38"/>
    </row>
    <row r="216" customFormat="false" ht="12.75" hidden="false" customHeight="true" outlineLevel="0" collapsed="false">
      <c r="B216" s="37"/>
      <c r="C216" s="38"/>
      <c r="E216" s="38"/>
      <c r="L216" s="38"/>
    </row>
    <row r="217" customFormat="false" ht="12.75" hidden="false" customHeight="true" outlineLevel="0" collapsed="false">
      <c r="B217" s="37"/>
      <c r="C217" s="38"/>
      <c r="E217" s="38"/>
      <c r="L217" s="38"/>
    </row>
    <row r="218" customFormat="false" ht="12.75" hidden="false" customHeight="true" outlineLevel="0" collapsed="false">
      <c r="B218" s="37"/>
      <c r="C218" s="38"/>
      <c r="E218" s="38"/>
      <c r="L218" s="38"/>
    </row>
    <row r="219" customFormat="false" ht="12.75" hidden="false" customHeight="true" outlineLevel="0" collapsed="false">
      <c r="B219" s="37"/>
      <c r="C219" s="38"/>
      <c r="E219" s="38"/>
      <c r="L219" s="38"/>
    </row>
    <row r="220" customFormat="false" ht="12.75" hidden="false" customHeight="true" outlineLevel="0" collapsed="false">
      <c r="B220" s="37"/>
      <c r="C220" s="38"/>
      <c r="E220" s="38"/>
      <c r="L220" s="38"/>
    </row>
    <row r="221" customFormat="false" ht="12.75" hidden="false" customHeight="true" outlineLevel="0" collapsed="false">
      <c r="B221" s="37"/>
      <c r="C221" s="38"/>
      <c r="E221" s="38"/>
      <c r="L221" s="38"/>
    </row>
    <row r="222" customFormat="false" ht="12.75" hidden="false" customHeight="true" outlineLevel="0" collapsed="false">
      <c r="B222" s="37"/>
      <c r="C222" s="38"/>
      <c r="E222" s="38"/>
      <c r="L222" s="38"/>
    </row>
    <row r="223" customFormat="false" ht="12.75" hidden="false" customHeight="true" outlineLevel="0" collapsed="false">
      <c r="B223" s="37"/>
      <c r="C223" s="38"/>
      <c r="E223" s="38"/>
      <c r="L223" s="38"/>
    </row>
    <row r="224" customFormat="false" ht="12.75" hidden="false" customHeight="true" outlineLevel="0" collapsed="false">
      <c r="B224" s="37"/>
      <c r="C224" s="38"/>
      <c r="E224" s="38"/>
      <c r="L224" s="38"/>
    </row>
    <row r="225" customFormat="false" ht="12.75" hidden="false" customHeight="true" outlineLevel="0" collapsed="false">
      <c r="B225" s="37"/>
      <c r="C225" s="38"/>
      <c r="E225" s="38"/>
      <c r="L225" s="38"/>
    </row>
    <row r="226" customFormat="false" ht="12.75" hidden="false" customHeight="true" outlineLevel="0" collapsed="false">
      <c r="B226" s="37"/>
      <c r="C226" s="38"/>
      <c r="E226" s="38"/>
      <c r="L226" s="38"/>
    </row>
    <row r="227" customFormat="false" ht="12.75" hidden="false" customHeight="true" outlineLevel="0" collapsed="false">
      <c r="B227" s="37"/>
      <c r="C227" s="38"/>
      <c r="E227" s="38"/>
      <c r="L227" s="38"/>
    </row>
    <row r="228" customFormat="false" ht="12.75" hidden="false" customHeight="true" outlineLevel="0" collapsed="false">
      <c r="B228" s="37"/>
      <c r="C228" s="38"/>
      <c r="E228" s="38"/>
      <c r="L228" s="38"/>
    </row>
    <row r="229" customFormat="false" ht="12.75" hidden="false" customHeight="true" outlineLevel="0" collapsed="false">
      <c r="B229" s="37"/>
      <c r="C229" s="38"/>
      <c r="E229" s="38"/>
      <c r="L229" s="38"/>
    </row>
    <row r="230" customFormat="false" ht="12.75" hidden="false" customHeight="true" outlineLevel="0" collapsed="false">
      <c r="B230" s="37"/>
      <c r="C230" s="38"/>
      <c r="E230" s="38"/>
      <c r="L230" s="38"/>
    </row>
    <row r="231" customFormat="false" ht="12.75" hidden="false" customHeight="true" outlineLevel="0" collapsed="false">
      <c r="B231" s="37"/>
      <c r="C231" s="38"/>
      <c r="E231" s="38"/>
      <c r="L231" s="38"/>
    </row>
    <row r="232" customFormat="false" ht="12.75" hidden="false" customHeight="true" outlineLevel="0" collapsed="false">
      <c r="B232" s="37"/>
      <c r="C232" s="38"/>
      <c r="E232" s="38"/>
      <c r="L232" s="38"/>
    </row>
    <row r="233" customFormat="false" ht="12.75" hidden="false" customHeight="true" outlineLevel="0" collapsed="false">
      <c r="B233" s="37"/>
      <c r="C233" s="38"/>
      <c r="E233" s="38"/>
      <c r="L233" s="38"/>
    </row>
    <row r="234" customFormat="false" ht="12.75" hidden="false" customHeight="true" outlineLevel="0" collapsed="false">
      <c r="B234" s="37"/>
      <c r="C234" s="38"/>
      <c r="E234" s="38"/>
      <c r="L234" s="38"/>
    </row>
    <row r="235" customFormat="false" ht="12.75" hidden="false" customHeight="true" outlineLevel="0" collapsed="false">
      <c r="B235" s="37"/>
      <c r="C235" s="38"/>
      <c r="E235" s="38"/>
      <c r="L235" s="38"/>
    </row>
    <row r="236" customFormat="false" ht="12.75" hidden="false" customHeight="true" outlineLevel="0" collapsed="false">
      <c r="B236" s="37"/>
      <c r="C236" s="38"/>
      <c r="E236" s="38"/>
      <c r="L236" s="38"/>
    </row>
    <row r="237" customFormat="false" ht="12.75" hidden="false" customHeight="true" outlineLevel="0" collapsed="false">
      <c r="B237" s="37"/>
      <c r="C237" s="38"/>
      <c r="E237" s="38"/>
      <c r="L237" s="38"/>
    </row>
    <row r="238" customFormat="false" ht="12.75" hidden="false" customHeight="true" outlineLevel="0" collapsed="false">
      <c r="B238" s="37"/>
      <c r="C238" s="38"/>
      <c r="E238" s="38"/>
      <c r="L238" s="38"/>
    </row>
    <row r="239" customFormat="false" ht="12.75" hidden="false" customHeight="true" outlineLevel="0" collapsed="false">
      <c r="B239" s="37"/>
      <c r="C239" s="38"/>
      <c r="E239" s="38"/>
      <c r="L239" s="38"/>
    </row>
    <row r="240" customFormat="false" ht="12.75" hidden="false" customHeight="true" outlineLevel="0" collapsed="false">
      <c r="B240" s="37"/>
      <c r="C240" s="38"/>
      <c r="E240" s="38"/>
      <c r="L240" s="38"/>
    </row>
    <row r="241" customFormat="false" ht="12.75" hidden="false" customHeight="true" outlineLevel="0" collapsed="false">
      <c r="B241" s="37"/>
      <c r="C241" s="38"/>
      <c r="E241" s="38"/>
      <c r="L241" s="38"/>
    </row>
    <row r="242" customFormat="false" ht="12.75" hidden="false" customHeight="true" outlineLevel="0" collapsed="false">
      <c r="B242" s="37"/>
      <c r="C242" s="38"/>
      <c r="E242" s="38"/>
      <c r="L242" s="38"/>
    </row>
    <row r="243" customFormat="false" ht="12.75" hidden="false" customHeight="true" outlineLevel="0" collapsed="false">
      <c r="B243" s="37"/>
      <c r="C243" s="38"/>
      <c r="E243" s="38"/>
      <c r="L243" s="38"/>
    </row>
    <row r="244" customFormat="false" ht="12.75" hidden="false" customHeight="true" outlineLevel="0" collapsed="false">
      <c r="B244" s="37"/>
      <c r="C244" s="38"/>
      <c r="E244" s="38"/>
      <c r="L244" s="38"/>
    </row>
    <row r="245" customFormat="false" ht="12.75" hidden="false" customHeight="true" outlineLevel="0" collapsed="false">
      <c r="B245" s="37"/>
      <c r="C245" s="38"/>
      <c r="E245" s="38"/>
      <c r="L245" s="38"/>
    </row>
    <row r="246" customFormat="false" ht="12.75" hidden="false" customHeight="true" outlineLevel="0" collapsed="false">
      <c r="B246" s="37"/>
      <c r="C246" s="38"/>
      <c r="E246" s="38"/>
      <c r="L246" s="38"/>
    </row>
    <row r="247" customFormat="false" ht="12.75" hidden="false" customHeight="true" outlineLevel="0" collapsed="false">
      <c r="B247" s="37"/>
      <c r="C247" s="38"/>
      <c r="E247" s="38"/>
      <c r="L247" s="38"/>
    </row>
    <row r="248" customFormat="false" ht="12.75" hidden="false" customHeight="true" outlineLevel="0" collapsed="false">
      <c r="B248" s="37"/>
      <c r="C248" s="38"/>
      <c r="E248" s="38"/>
      <c r="L248" s="38"/>
    </row>
    <row r="249" customFormat="false" ht="12.75" hidden="false" customHeight="true" outlineLevel="0" collapsed="false">
      <c r="B249" s="37"/>
      <c r="C249" s="38"/>
      <c r="E249" s="38"/>
      <c r="L249" s="38"/>
    </row>
    <row r="250" customFormat="false" ht="12.75" hidden="false" customHeight="true" outlineLevel="0" collapsed="false">
      <c r="B250" s="37"/>
      <c r="C250" s="38"/>
      <c r="E250" s="38"/>
      <c r="L250" s="38"/>
    </row>
    <row r="251" customFormat="false" ht="12.75" hidden="false" customHeight="true" outlineLevel="0" collapsed="false">
      <c r="B251" s="37"/>
      <c r="C251" s="38"/>
      <c r="E251" s="38"/>
      <c r="L251" s="38"/>
    </row>
    <row r="252" customFormat="false" ht="12.75" hidden="false" customHeight="true" outlineLevel="0" collapsed="false">
      <c r="B252" s="37"/>
      <c r="C252" s="38"/>
      <c r="E252" s="38"/>
      <c r="L252" s="38"/>
    </row>
    <row r="253" customFormat="false" ht="12.75" hidden="false" customHeight="true" outlineLevel="0" collapsed="false">
      <c r="B253" s="37"/>
      <c r="C253" s="38"/>
      <c r="E253" s="38"/>
      <c r="L253" s="38"/>
    </row>
    <row r="254" customFormat="false" ht="12.75" hidden="false" customHeight="true" outlineLevel="0" collapsed="false">
      <c r="B254" s="37"/>
      <c r="C254" s="38"/>
      <c r="E254" s="38"/>
      <c r="L254" s="38"/>
    </row>
    <row r="255" customFormat="false" ht="12.75" hidden="false" customHeight="true" outlineLevel="0" collapsed="false">
      <c r="B255" s="37"/>
      <c r="C255" s="38"/>
      <c r="E255" s="38"/>
      <c r="L255" s="38"/>
    </row>
    <row r="256" customFormat="false" ht="12.75" hidden="false" customHeight="true" outlineLevel="0" collapsed="false">
      <c r="B256" s="37"/>
      <c r="C256" s="38"/>
      <c r="E256" s="38"/>
      <c r="L256" s="38"/>
    </row>
    <row r="257" customFormat="false" ht="12.75" hidden="false" customHeight="true" outlineLevel="0" collapsed="false">
      <c r="B257" s="37"/>
      <c r="C257" s="38"/>
      <c r="E257" s="38"/>
      <c r="L257" s="38"/>
    </row>
    <row r="258" customFormat="false" ht="12.75" hidden="false" customHeight="true" outlineLevel="0" collapsed="false">
      <c r="B258" s="37"/>
      <c r="C258" s="38"/>
      <c r="E258" s="38"/>
      <c r="L258" s="38"/>
    </row>
    <row r="259" customFormat="false" ht="12.75" hidden="false" customHeight="true" outlineLevel="0" collapsed="false">
      <c r="B259" s="37"/>
      <c r="C259" s="38"/>
      <c r="E259" s="38"/>
      <c r="L259" s="38"/>
    </row>
    <row r="260" customFormat="false" ht="12.75" hidden="false" customHeight="true" outlineLevel="0" collapsed="false">
      <c r="B260" s="37"/>
      <c r="C260" s="38"/>
      <c r="E260" s="38"/>
      <c r="L260" s="38"/>
    </row>
    <row r="261" customFormat="false" ht="12.75" hidden="false" customHeight="true" outlineLevel="0" collapsed="false">
      <c r="B261" s="37"/>
      <c r="C261" s="38"/>
      <c r="E261" s="38"/>
      <c r="L261" s="38"/>
    </row>
    <row r="262" customFormat="false" ht="12.75" hidden="false" customHeight="true" outlineLevel="0" collapsed="false">
      <c r="B262" s="37"/>
      <c r="C262" s="38"/>
      <c r="E262" s="38"/>
      <c r="L262" s="38"/>
    </row>
    <row r="263" customFormat="false" ht="12.75" hidden="false" customHeight="true" outlineLevel="0" collapsed="false">
      <c r="B263" s="37"/>
      <c r="C263" s="38"/>
      <c r="E263" s="38"/>
      <c r="L263" s="38"/>
    </row>
    <row r="264" customFormat="false" ht="12.75" hidden="false" customHeight="true" outlineLevel="0" collapsed="false">
      <c r="B264" s="37"/>
      <c r="C264" s="38"/>
      <c r="E264" s="38"/>
      <c r="L264" s="38"/>
    </row>
    <row r="265" customFormat="false" ht="12.75" hidden="false" customHeight="true" outlineLevel="0" collapsed="false">
      <c r="B265" s="37"/>
      <c r="C265" s="38"/>
      <c r="E265" s="38"/>
      <c r="L265" s="38"/>
    </row>
    <row r="266" customFormat="false" ht="12.75" hidden="false" customHeight="true" outlineLevel="0" collapsed="false">
      <c r="B266" s="37"/>
      <c r="C266" s="38"/>
      <c r="E266" s="38"/>
      <c r="L266" s="38"/>
    </row>
    <row r="267" customFormat="false" ht="12.75" hidden="false" customHeight="true" outlineLevel="0" collapsed="false">
      <c r="B267" s="37"/>
      <c r="C267" s="38"/>
      <c r="E267" s="38"/>
      <c r="L267" s="38"/>
    </row>
    <row r="268" customFormat="false" ht="12.75" hidden="false" customHeight="true" outlineLevel="0" collapsed="false">
      <c r="B268" s="37"/>
      <c r="C268" s="38"/>
      <c r="E268" s="38"/>
      <c r="L268" s="38"/>
    </row>
    <row r="269" customFormat="false" ht="12.75" hidden="false" customHeight="true" outlineLevel="0" collapsed="false">
      <c r="B269" s="37"/>
      <c r="C269" s="38"/>
      <c r="E269" s="38"/>
      <c r="L269" s="38"/>
    </row>
    <row r="270" customFormat="false" ht="12.75" hidden="false" customHeight="true" outlineLevel="0" collapsed="false">
      <c r="B270" s="37"/>
      <c r="C270" s="38"/>
      <c r="E270" s="38"/>
      <c r="L270" s="38"/>
    </row>
    <row r="271" customFormat="false" ht="12.75" hidden="false" customHeight="true" outlineLevel="0" collapsed="false">
      <c r="B271" s="37"/>
      <c r="C271" s="38"/>
      <c r="E271" s="38"/>
      <c r="L271" s="38"/>
    </row>
    <row r="272" customFormat="false" ht="12.75" hidden="false" customHeight="true" outlineLevel="0" collapsed="false">
      <c r="B272" s="37"/>
      <c r="C272" s="38"/>
      <c r="E272" s="38"/>
      <c r="L272" s="38"/>
    </row>
    <row r="273" customFormat="false" ht="12.75" hidden="false" customHeight="true" outlineLevel="0" collapsed="false">
      <c r="B273" s="37"/>
      <c r="C273" s="38"/>
      <c r="E273" s="38"/>
      <c r="L273" s="38"/>
    </row>
    <row r="274" customFormat="false" ht="12.75" hidden="false" customHeight="true" outlineLevel="0" collapsed="false">
      <c r="B274" s="37"/>
      <c r="C274" s="38"/>
      <c r="E274" s="38"/>
      <c r="L274" s="38"/>
    </row>
    <row r="275" customFormat="false" ht="12.75" hidden="false" customHeight="true" outlineLevel="0" collapsed="false">
      <c r="B275" s="37"/>
      <c r="C275" s="38"/>
      <c r="E275" s="38"/>
      <c r="L275" s="38"/>
    </row>
    <row r="276" customFormat="false" ht="12.75" hidden="false" customHeight="true" outlineLevel="0" collapsed="false">
      <c r="B276" s="37"/>
      <c r="C276" s="38"/>
      <c r="E276" s="38"/>
      <c r="L276" s="38"/>
    </row>
    <row r="277" customFormat="false" ht="12.75" hidden="false" customHeight="true" outlineLevel="0" collapsed="false">
      <c r="B277" s="37"/>
      <c r="C277" s="38"/>
      <c r="E277" s="38"/>
      <c r="L277" s="38"/>
    </row>
    <row r="278" customFormat="false" ht="12.75" hidden="false" customHeight="true" outlineLevel="0" collapsed="false">
      <c r="B278" s="37"/>
      <c r="C278" s="38"/>
      <c r="E278" s="38"/>
      <c r="L278" s="38"/>
    </row>
    <row r="279" customFormat="false" ht="12.75" hidden="false" customHeight="true" outlineLevel="0" collapsed="false">
      <c r="B279" s="37"/>
      <c r="C279" s="38"/>
      <c r="E279" s="38"/>
      <c r="L279" s="38"/>
    </row>
    <row r="280" customFormat="false" ht="12.75" hidden="false" customHeight="true" outlineLevel="0" collapsed="false">
      <c r="B280" s="37"/>
      <c r="C280" s="38"/>
      <c r="E280" s="38"/>
      <c r="L280" s="38"/>
    </row>
    <row r="281" customFormat="false" ht="12.75" hidden="false" customHeight="true" outlineLevel="0" collapsed="false">
      <c r="B281" s="37"/>
      <c r="C281" s="38"/>
      <c r="E281" s="38"/>
      <c r="L281" s="38"/>
    </row>
    <row r="282" customFormat="false" ht="12.75" hidden="false" customHeight="true" outlineLevel="0" collapsed="false">
      <c r="B282" s="37"/>
      <c r="C282" s="38"/>
      <c r="E282" s="38"/>
      <c r="L282" s="38"/>
    </row>
    <row r="283" customFormat="false" ht="12.75" hidden="false" customHeight="true" outlineLevel="0" collapsed="false">
      <c r="B283" s="37"/>
      <c r="C283" s="38"/>
      <c r="E283" s="38"/>
      <c r="L283" s="38"/>
    </row>
    <row r="284" customFormat="false" ht="12.75" hidden="false" customHeight="true" outlineLevel="0" collapsed="false">
      <c r="B284" s="37"/>
      <c r="C284" s="38"/>
      <c r="E284" s="38"/>
      <c r="L284" s="38"/>
    </row>
    <row r="285" customFormat="false" ht="12.75" hidden="false" customHeight="true" outlineLevel="0" collapsed="false">
      <c r="B285" s="37"/>
      <c r="C285" s="38"/>
      <c r="E285" s="38"/>
      <c r="L285" s="38"/>
    </row>
    <row r="286" customFormat="false" ht="12.75" hidden="false" customHeight="true" outlineLevel="0" collapsed="false">
      <c r="B286" s="37"/>
      <c r="C286" s="38"/>
      <c r="E286" s="38"/>
      <c r="L286" s="38"/>
    </row>
    <row r="287" customFormat="false" ht="12.75" hidden="false" customHeight="true" outlineLevel="0" collapsed="false">
      <c r="B287" s="37"/>
      <c r="C287" s="38"/>
      <c r="E287" s="38"/>
      <c r="L287" s="38"/>
    </row>
    <row r="288" customFormat="false" ht="12.75" hidden="false" customHeight="true" outlineLevel="0" collapsed="false">
      <c r="B288" s="37"/>
      <c r="C288" s="38"/>
      <c r="E288" s="38"/>
      <c r="L288" s="38"/>
    </row>
    <row r="289" customFormat="false" ht="12.75" hidden="false" customHeight="true" outlineLevel="0" collapsed="false">
      <c r="B289" s="37"/>
      <c r="C289" s="38"/>
      <c r="E289" s="38"/>
      <c r="L289" s="38"/>
    </row>
    <row r="290" customFormat="false" ht="12.75" hidden="false" customHeight="true" outlineLevel="0" collapsed="false">
      <c r="B290" s="37"/>
      <c r="C290" s="38"/>
      <c r="E290" s="38"/>
      <c r="L290" s="38"/>
    </row>
    <row r="291" customFormat="false" ht="12.75" hidden="false" customHeight="true" outlineLevel="0" collapsed="false">
      <c r="B291" s="37"/>
      <c r="C291" s="38"/>
      <c r="E291" s="38"/>
      <c r="L291" s="38"/>
    </row>
    <row r="292" customFormat="false" ht="12.75" hidden="false" customHeight="true" outlineLevel="0" collapsed="false">
      <c r="B292" s="37"/>
      <c r="C292" s="38"/>
      <c r="E292" s="38"/>
      <c r="L292" s="38"/>
    </row>
    <row r="293" customFormat="false" ht="12.75" hidden="false" customHeight="true" outlineLevel="0" collapsed="false">
      <c r="B293" s="37"/>
      <c r="C293" s="38"/>
      <c r="E293" s="38"/>
      <c r="L293" s="38"/>
    </row>
    <row r="294" customFormat="false" ht="12.75" hidden="false" customHeight="true" outlineLevel="0" collapsed="false">
      <c r="B294" s="37"/>
      <c r="C294" s="38"/>
      <c r="E294" s="38"/>
      <c r="L294" s="38"/>
    </row>
    <row r="295" customFormat="false" ht="12.75" hidden="false" customHeight="true" outlineLevel="0" collapsed="false">
      <c r="B295" s="37"/>
      <c r="C295" s="38"/>
      <c r="E295" s="38"/>
      <c r="L295" s="38"/>
    </row>
    <row r="296" customFormat="false" ht="12.75" hidden="false" customHeight="true" outlineLevel="0" collapsed="false">
      <c r="B296" s="37"/>
      <c r="C296" s="38"/>
      <c r="E296" s="38"/>
      <c r="L296" s="38"/>
    </row>
    <row r="297" customFormat="false" ht="12.75" hidden="false" customHeight="true" outlineLevel="0" collapsed="false">
      <c r="B297" s="37"/>
      <c r="C297" s="38"/>
      <c r="E297" s="38"/>
      <c r="L297" s="38"/>
    </row>
    <row r="298" customFormat="false" ht="12.75" hidden="false" customHeight="true" outlineLevel="0" collapsed="false">
      <c r="B298" s="37"/>
      <c r="C298" s="38"/>
      <c r="E298" s="38"/>
      <c r="L298" s="38"/>
    </row>
    <row r="299" customFormat="false" ht="12.75" hidden="false" customHeight="true" outlineLevel="0" collapsed="false">
      <c r="B299" s="37"/>
      <c r="C299" s="38"/>
      <c r="E299" s="38"/>
      <c r="L299" s="38"/>
    </row>
    <row r="300" customFormat="false" ht="12.75" hidden="false" customHeight="true" outlineLevel="0" collapsed="false">
      <c r="B300" s="37"/>
      <c r="C300" s="38"/>
      <c r="E300" s="38"/>
      <c r="L300" s="38"/>
    </row>
    <row r="301" customFormat="false" ht="12.75" hidden="false" customHeight="true" outlineLevel="0" collapsed="false">
      <c r="B301" s="37"/>
      <c r="C301" s="38"/>
      <c r="E301" s="38"/>
      <c r="L301" s="38"/>
    </row>
    <row r="302" customFormat="false" ht="12.75" hidden="false" customHeight="true" outlineLevel="0" collapsed="false">
      <c r="B302" s="37"/>
      <c r="C302" s="38"/>
      <c r="E302" s="38"/>
      <c r="L302" s="38"/>
    </row>
    <row r="303" customFormat="false" ht="12.75" hidden="false" customHeight="true" outlineLevel="0" collapsed="false">
      <c r="B303" s="37"/>
      <c r="C303" s="38"/>
      <c r="E303" s="38"/>
      <c r="L303" s="38"/>
    </row>
    <row r="304" customFormat="false" ht="12.75" hidden="false" customHeight="true" outlineLevel="0" collapsed="false">
      <c r="B304" s="37"/>
      <c r="C304" s="38"/>
      <c r="E304" s="38"/>
      <c r="L304" s="38"/>
    </row>
    <row r="305" customFormat="false" ht="12.75" hidden="false" customHeight="true" outlineLevel="0" collapsed="false">
      <c r="B305" s="37"/>
      <c r="C305" s="38"/>
      <c r="E305" s="38"/>
      <c r="L305" s="38"/>
    </row>
    <row r="306" customFormat="false" ht="12.75" hidden="false" customHeight="true" outlineLevel="0" collapsed="false">
      <c r="B306" s="37"/>
      <c r="C306" s="38"/>
      <c r="E306" s="38"/>
      <c r="L306" s="38"/>
    </row>
    <row r="307" customFormat="false" ht="12.75" hidden="false" customHeight="true" outlineLevel="0" collapsed="false">
      <c r="B307" s="37"/>
      <c r="C307" s="38"/>
      <c r="E307" s="38"/>
      <c r="L307" s="38"/>
    </row>
    <row r="308" customFormat="false" ht="12.75" hidden="false" customHeight="true" outlineLevel="0" collapsed="false">
      <c r="B308" s="37"/>
      <c r="C308" s="38"/>
      <c r="E308" s="38"/>
      <c r="L308" s="38"/>
    </row>
    <row r="309" customFormat="false" ht="12.75" hidden="false" customHeight="true" outlineLevel="0" collapsed="false">
      <c r="B309" s="37"/>
      <c r="C309" s="38"/>
      <c r="E309" s="38"/>
      <c r="L309" s="38"/>
    </row>
    <row r="310" customFormat="false" ht="12.75" hidden="false" customHeight="true" outlineLevel="0" collapsed="false">
      <c r="B310" s="37"/>
      <c r="C310" s="38"/>
      <c r="E310" s="38"/>
      <c r="L310" s="38"/>
    </row>
    <row r="311" customFormat="false" ht="12.75" hidden="false" customHeight="true" outlineLevel="0" collapsed="false">
      <c r="B311" s="37"/>
      <c r="C311" s="38"/>
      <c r="E311" s="38"/>
      <c r="L311" s="38"/>
    </row>
    <row r="312" customFormat="false" ht="12.75" hidden="false" customHeight="true" outlineLevel="0" collapsed="false">
      <c r="B312" s="37"/>
      <c r="C312" s="38"/>
      <c r="E312" s="38"/>
      <c r="L312" s="38"/>
    </row>
    <row r="313" customFormat="false" ht="12.75" hidden="false" customHeight="true" outlineLevel="0" collapsed="false">
      <c r="B313" s="37"/>
      <c r="C313" s="38"/>
      <c r="E313" s="38"/>
      <c r="L313" s="38"/>
    </row>
    <row r="314" customFormat="false" ht="12.75" hidden="false" customHeight="true" outlineLevel="0" collapsed="false">
      <c r="B314" s="37"/>
      <c r="C314" s="38"/>
      <c r="E314" s="38"/>
      <c r="L314" s="38"/>
    </row>
    <row r="315" customFormat="false" ht="12.75" hidden="false" customHeight="true" outlineLevel="0" collapsed="false">
      <c r="B315" s="37"/>
      <c r="C315" s="38"/>
      <c r="E315" s="38"/>
      <c r="L315" s="38"/>
    </row>
    <row r="316" customFormat="false" ht="12.75" hidden="false" customHeight="true" outlineLevel="0" collapsed="false">
      <c r="B316" s="37"/>
      <c r="C316" s="38"/>
      <c r="E316" s="38"/>
      <c r="L316" s="38"/>
    </row>
    <row r="317" customFormat="false" ht="12.75" hidden="false" customHeight="true" outlineLevel="0" collapsed="false">
      <c r="B317" s="37"/>
      <c r="C317" s="38"/>
      <c r="E317" s="38"/>
      <c r="L317" s="38"/>
    </row>
    <row r="318" customFormat="false" ht="12.75" hidden="false" customHeight="true" outlineLevel="0" collapsed="false">
      <c r="B318" s="37"/>
      <c r="C318" s="38"/>
      <c r="E318" s="38"/>
      <c r="L318" s="38"/>
    </row>
    <row r="319" customFormat="false" ht="12.75" hidden="false" customHeight="true" outlineLevel="0" collapsed="false">
      <c r="B319" s="37"/>
      <c r="C319" s="38"/>
      <c r="E319" s="38"/>
      <c r="L319" s="38"/>
    </row>
    <row r="320" customFormat="false" ht="12.75" hidden="false" customHeight="true" outlineLevel="0" collapsed="false">
      <c r="B320" s="37"/>
      <c r="C320" s="38"/>
      <c r="E320" s="38"/>
      <c r="L320" s="38"/>
    </row>
    <row r="321" customFormat="false" ht="12.75" hidden="false" customHeight="true" outlineLevel="0" collapsed="false">
      <c r="B321" s="37"/>
      <c r="C321" s="38"/>
      <c r="E321" s="38"/>
      <c r="L321" s="38"/>
    </row>
    <row r="322" customFormat="false" ht="12.75" hidden="false" customHeight="true" outlineLevel="0" collapsed="false">
      <c r="B322" s="37"/>
      <c r="C322" s="38"/>
      <c r="E322" s="38"/>
      <c r="L322" s="38"/>
    </row>
    <row r="323" customFormat="false" ht="12.75" hidden="false" customHeight="true" outlineLevel="0" collapsed="false">
      <c r="B323" s="37"/>
      <c r="C323" s="38"/>
      <c r="E323" s="38"/>
      <c r="L323" s="38"/>
    </row>
    <row r="324" customFormat="false" ht="12.75" hidden="false" customHeight="true" outlineLevel="0" collapsed="false">
      <c r="B324" s="37"/>
      <c r="C324" s="38"/>
      <c r="E324" s="38"/>
      <c r="L324" s="38"/>
    </row>
    <row r="325" customFormat="false" ht="12.75" hidden="false" customHeight="true" outlineLevel="0" collapsed="false">
      <c r="B325" s="37"/>
      <c r="C325" s="38"/>
      <c r="E325" s="38"/>
      <c r="L325" s="38"/>
    </row>
    <row r="326" customFormat="false" ht="12.75" hidden="false" customHeight="true" outlineLevel="0" collapsed="false">
      <c r="B326" s="37"/>
      <c r="C326" s="38"/>
      <c r="E326" s="38"/>
      <c r="L326" s="38"/>
    </row>
    <row r="327" customFormat="false" ht="12.75" hidden="false" customHeight="true" outlineLevel="0" collapsed="false">
      <c r="B327" s="37"/>
      <c r="C327" s="38"/>
      <c r="E327" s="38"/>
      <c r="L327" s="38"/>
    </row>
    <row r="328" customFormat="false" ht="12.75" hidden="false" customHeight="true" outlineLevel="0" collapsed="false">
      <c r="B328" s="37"/>
      <c r="C328" s="38"/>
      <c r="E328" s="38"/>
      <c r="L328" s="38"/>
    </row>
    <row r="329" customFormat="false" ht="12.75" hidden="false" customHeight="true" outlineLevel="0" collapsed="false">
      <c r="B329" s="37"/>
      <c r="C329" s="38"/>
      <c r="E329" s="38"/>
      <c r="L329" s="38"/>
    </row>
    <row r="330" customFormat="false" ht="12.75" hidden="false" customHeight="true" outlineLevel="0" collapsed="false">
      <c r="B330" s="37"/>
      <c r="C330" s="38"/>
      <c r="E330" s="38"/>
      <c r="L330" s="38"/>
    </row>
    <row r="331" customFormat="false" ht="12.75" hidden="false" customHeight="true" outlineLevel="0" collapsed="false">
      <c r="B331" s="37"/>
      <c r="C331" s="38"/>
      <c r="E331" s="38"/>
      <c r="L331" s="38"/>
    </row>
    <row r="332" customFormat="false" ht="12.75" hidden="false" customHeight="true" outlineLevel="0" collapsed="false">
      <c r="B332" s="37"/>
      <c r="C332" s="38"/>
      <c r="E332" s="38"/>
      <c r="L332" s="38"/>
    </row>
    <row r="333" customFormat="false" ht="12.75" hidden="false" customHeight="true" outlineLevel="0" collapsed="false">
      <c r="B333" s="37"/>
      <c r="C333" s="38"/>
      <c r="E333" s="38"/>
      <c r="L333" s="38"/>
    </row>
    <row r="334" customFormat="false" ht="12.75" hidden="false" customHeight="true" outlineLevel="0" collapsed="false">
      <c r="B334" s="37"/>
      <c r="C334" s="38"/>
      <c r="E334" s="38"/>
      <c r="L334" s="38"/>
    </row>
    <row r="335" customFormat="false" ht="12.75" hidden="false" customHeight="true" outlineLevel="0" collapsed="false">
      <c r="B335" s="37"/>
      <c r="C335" s="38"/>
      <c r="E335" s="38"/>
      <c r="L335" s="38"/>
    </row>
    <row r="336" customFormat="false" ht="12.75" hidden="false" customHeight="true" outlineLevel="0" collapsed="false">
      <c r="B336" s="37"/>
      <c r="C336" s="38"/>
      <c r="E336" s="38"/>
      <c r="L336" s="38"/>
    </row>
    <row r="337" customFormat="false" ht="12.75" hidden="false" customHeight="true" outlineLevel="0" collapsed="false">
      <c r="B337" s="37"/>
      <c r="C337" s="38"/>
      <c r="E337" s="38"/>
      <c r="L337" s="38"/>
    </row>
    <row r="338" customFormat="false" ht="12.75" hidden="false" customHeight="true" outlineLevel="0" collapsed="false">
      <c r="B338" s="37"/>
      <c r="C338" s="38"/>
      <c r="E338" s="38"/>
      <c r="L338" s="38"/>
    </row>
    <row r="339" customFormat="false" ht="12.75" hidden="false" customHeight="true" outlineLevel="0" collapsed="false">
      <c r="B339" s="37"/>
      <c r="C339" s="38"/>
      <c r="E339" s="38"/>
      <c r="L339" s="38"/>
    </row>
    <row r="340" customFormat="false" ht="12.75" hidden="false" customHeight="true" outlineLevel="0" collapsed="false">
      <c r="B340" s="37"/>
      <c r="C340" s="38"/>
      <c r="E340" s="38"/>
      <c r="L340" s="38"/>
    </row>
    <row r="341" customFormat="false" ht="12.75" hidden="false" customHeight="true" outlineLevel="0" collapsed="false">
      <c r="B341" s="37"/>
      <c r="C341" s="38"/>
      <c r="E341" s="38"/>
      <c r="L341" s="38"/>
    </row>
    <row r="342" customFormat="false" ht="12.75" hidden="false" customHeight="true" outlineLevel="0" collapsed="false">
      <c r="B342" s="37"/>
      <c r="C342" s="38"/>
      <c r="E342" s="38"/>
      <c r="L342" s="38"/>
    </row>
    <row r="343" customFormat="false" ht="12.75" hidden="false" customHeight="true" outlineLevel="0" collapsed="false">
      <c r="B343" s="37"/>
      <c r="C343" s="38"/>
      <c r="E343" s="38"/>
      <c r="L343" s="38"/>
    </row>
    <row r="344" customFormat="false" ht="12.75" hidden="false" customHeight="true" outlineLevel="0" collapsed="false">
      <c r="B344" s="37"/>
      <c r="C344" s="38"/>
      <c r="E344" s="38"/>
      <c r="L344" s="38"/>
    </row>
    <row r="345" customFormat="false" ht="12.75" hidden="false" customHeight="true" outlineLevel="0" collapsed="false">
      <c r="B345" s="37"/>
      <c r="C345" s="38"/>
      <c r="E345" s="38"/>
      <c r="L345" s="38"/>
    </row>
    <row r="346" customFormat="false" ht="12.75" hidden="false" customHeight="true" outlineLevel="0" collapsed="false">
      <c r="B346" s="37"/>
      <c r="C346" s="38"/>
      <c r="E346" s="38"/>
      <c r="L346" s="38"/>
    </row>
    <row r="347" customFormat="false" ht="12.75" hidden="false" customHeight="true" outlineLevel="0" collapsed="false">
      <c r="B347" s="37"/>
      <c r="C347" s="38"/>
      <c r="E347" s="38"/>
      <c r="L347" s="38"/>
    </row>
    <row r="348" customFormat="false" ht="12.75" hidden="false" customHeight="true" outlineLevel="0" collapsed="false">
      <c r="B348" s="37"/>
      <c r="C348" s="38"/>
      <c r="E348" s="38"/>
      <c r="L348" s="38"/>
    </row>
    <row r="349" customFormat="false" ht="12.75" hidden="false" customHeight="true" outlineLevel="0" collapsed="false">
      <c r="B349" s="37"/>
      <c r="C349" s="38"/>
      <c r="E349" s="38"/>
      <c r="L349" s="38"/>
    </row>
    <row r="350" customFormat="false" ht="12.75" hidden="false" customHeight="true" outlineLevel="0" collapsed="false">
      <c r="B350" s="37"/>
      <c r="C350" s="38"/>
      <c r="E350" s="38"/>
      <c r="L350" s="38"/>
    </row>
    <row r="351" customFormat="false" ht="12.75" hidden="false" customHeight="true" outlineLevel="0" collapsed="false">
      <c r="B351" s="37"/>
      <c r="C351" s="38"/>
      <c r="E351" s="38"/>
      <c r="L351" s="38"/>
    </row>
    <row r="352" customFormat="false" ht="12.75" hidden="false" customHeight="true" outlineLevel="0" collapsed="false">
      <c r="B352" s="37"/>
      <c r="C352" s="38"/>
      <c r="E352" s="38"/>
      <c r="L352" s="38"/>
    </row>
    <row r="353" customFormat="false" ht="12.75" hidden="false" customHeight="true" outlineLevel="0" collapsed="false">
      <c r="B353" s="37"/>
      <c r="C353" s="38"/>
      <c r="E353" s="38"/>
      <c r="L353" s="38"/>
    </row>
    <row r="354" customFormat="false" ht="12.75" hidden="false" customHeight="true" outlineLevel="0" collapsed="false">
      <c r="B354" s="37"/>
      <c r="C354" s="38"/>
      <c r="E354" s="38"/>
      <c r="L354" s="38"/>
    </row>
    <row r="355" customFormat="false" ht="12.75" hidden="false" customHeight="true" outlineLevel="0" collapsed="false">
      <c r="B355" s="37"/>
      <c r="C355" s="38"/>
      <c r="E355" s="38"/>
      <c r="L355" s="38"/>
    </row>
    <row r="356" customFormat="false" ht="12.75" hidden="false" customHeight="true" outlineLevel="0" collapsed="false">
      <c r="B356" s="37"/>
      <c r="C356" s="38"/>
      <c r="E356" s="38"/>
      <c r="L356" s="38"/>
    </row>
    <row r="357" customFormat="false" ht="12.75" hidden="false" customHeight="true" outlineLevel="0" collapsed="false">
      <c r="B357" s="37"/>
      <c r="C357" s="38"/>
      <c r="E357" s="38"/>
      <c r="L357" s="38"/>
    </row>
    <row r="358" customFormat="false" ht="12.75" hidden="false" customHeight="true" outlineLevel="0" collapsed="false">
      <c r="B358" s="37"/>
      <c r="C358" s="38"/>
      <c r="E358" s="38"/>
      <c r="L358" s="38"/>
    </row>
    <row r="359" customFormat="false" ht="12.75" hidden="false" customHeight="true" outlineLevel="0" collapsed="false">
      <c r="B359" s="37"/>
      <c r="C359" s="38"/>
      <c r="E359" s="38"/>
      <c r="L359" s="38"/>
    </row>
    <row r="360" customFormat="false" ht="12.75" hidden="false" customHeight="true" outlineLevel="0" collapsed="false">
      <c r="B360" s="37"/>
      <c r="C360" s="38"/>
      <c r="E360" s="38"/>
      <c r="L360" s="38"/>
    </row>
    <row r="361" customFormat="false" ht="12.75" hidden="false" customHeight="true" outlineLevel="0" collapsed="false">
      <c r="B361" s="37"/>
      <c r="C361" s="38"/>
      <c r="E361" s="38"/>
      <c r="L361" s="38"/>
    </row>
    <row r="362" customFormat="false" ht="12.75" hidden="false" customHeight="true" outlineLevel="0" collapsed="false">
      <c r="B362" s="37"/>
      <c r="C362" s="38"/>
      <c r="E362" s="38"/>
      <c r="L362" s="38"/>
    </row>
    <row r="363" customFormat="false" ht="12.75" hidden="false" customHeight="true" outlineLevel="0" collapsed="false">
      <c r="B363" s="37"/>
      <c r="C363" s="38"/>
      <c r="E363" s="38"/>
      <c r="L363" s="38"/>
    </row>
    <row r="364" customFormat="false" ht="12.75" hidden="false" customHeight="true" outlineLevel="0" collapsed="false">
      <c r="B364" s="37"/>
      <c r="C364" s="38"/>
      <c r="E364" s="38"/>
      <c r="L364" s="38"/>
    </row>
    <row r="365" customFormat="false" ht="12.75" hidden="false" customHeight="true" outlineLevel="0" collapsed="false">
      <c r="B365" s="37"/>
      <c r="C365" s="38"/>
      <c r="E365" s="38"/>
      <c r="L365" s="38"/>
    </row>
    <row r="366" customFormat="false" ht="12.75" hidden="false" customHeight="true" outlineLevel="0" collapsed="false">
      <c r="B366" s="37"/>
      <c r="C366" s="38"/>
      <c r="E366" s="38"/>
      <c r="L366" s="38"/>
    </row>
    <row r="367" customFormat="false" ht="12.75" hidden="false" customHeight="true" outlineLevel="0" collapsed="false">
      <c r="B367" s="37"/>
      <c r="C367" s="38"/>
      <c r="E367" s="38"/>
      <c r="L367" s="38"/>
    </row>
    <row r="368" customFormat="false" ht="12.75" hidden="false" customHeight="true" outlineLevel="0" collapsed="false">
      <c r="B368" s="37"/>
      <c r="C368" s="38"/>
      <c r="E368" s="38"/>
      <c r="L368" s="38"/>
    </row>
    <row r="369" customFormat="false" ht="12.75" hidden="false" customHeight="true" outlineLevel="0" collapsed="false">
      <c r="B369" s="37"/>
      <c r="C369" s="38"/>
      <c r="E369" s="38"/>
      <c r="L369" s="38"/>
    </row>
    <row r="370" customFormat="false" ht="12.75" hidden="false" customHeight="true" outlineLevel="0" collapsed="false">
      <c r="B370" s="37"/>
      <c r="C370" s="38"/>
      <c r="E370" s="38"/>
      <c r="L370" s="38"/>
    </row>
    <row r="371" customFormat="false" ht="12.75" hidden="false" customHeight="true" outlineLevel="0" collapsed="false">
      <c r="B371" s="37"/>
      <c r="C371" s="38"/>
      <c r="E371" s="38"/>
      <c r="L371" s="38"/>
    </row>
    <row r="372" customFormat="false" ht="12.75" hidden="false" customHeight="true" outlineLevel="0" collapsed="false">
      <c r="B372" s="37"/>
      <c r="C372" s="38"/>
      <c r="E372" s="38"/>
      <c r="L372" s="38"/>
    </row>
    <row r="373" customFormat="false" ht="12.75" hidden="false" customHeight="true" outlineLevel="0" collapsed="false">
      <c r="B373" s="37"/>
      <c r="C373" s="38"/>
      <c r="E373" s="38"/>
      <c r="L373" s="38"/>
    </row>
    <row r="374" customFormat="false" ht="12.75" hidden="false" customHeight="true" outlineLevel="0" collapsed="false">
      <c r="B374" s="37"/>
      <c r="C374" s="38"/>
      <c r="E374" s="38"/>
      <c r="L374" s="38"/>
    </row>
    <row r="375" customFormat="false" ht="12.75" hidden="false" customHeight="true" outlineLevel="0" collapsed="false">
      <c r="B375" s="37"/>
      <c r="C375" s="38"/>
      <c r="E375" s="38"/>
      <c r="L375" s="38"/>
    </row>
    <row r="376" customFormat="false" ht="12.75" hidden="false" customHeight="true" outlineLevel="0" collapsed="false">
      <c r="B376" s="37"/>
      <c r="C376" s="38"/>
      <c r="E376" s="38"/>
      <c r="L376" s="38"/>
    </row>
    <row r="377" customFormat="false" ht="12.75" hidden="false" customHeight="true" outlineLevel="0" collapsed="false">
      <c r="B377" s="37"/>
      <c r="C377" s="38"/>
      <c r="E377" s="38"/>
      <c r="L377" s="38"/>
    </row>
    <row r="378" customFormat="false" ht="12.75" hidden="false" customHeight="true" outlineLevel="0" collapsed="false">
      <c r="B378" s="37"/>
      <c r="C378" s="38"/>
      <c r="E378" s="38"/>
      <c r="L378" s="38"/>
    </row>
    <row r="379" customFormat="false" ht="12.75" hidden="false" customHeight="true" outlineLevel="0" collapsed="false">
      <c r="B379" s="37"/>
      <c r="C379" s="38"/>
      <c r="E379" s="38"/>
      <c r="L379" s="38"/>
    </row>
    <row r="380" customFormat="false" ht="12.75" hidden="false" customHeight="true" outlineLevel="0" collapsed="false">
      <c r="B380" s="37"/>
      <c r="C380" s="38"/>
      <c r="E380" s="38"/>
      <c r="L380" s="38"/>
    </row>
    <row r="381" customFormat="false" ht="12.75" hidden="false" customHeight="true" outlineLevel="0" collapsed="false">
      <c r="B381" s="37"/>
      <c r="C381" s="38"/>
      <c r="E381" s="38"/>
      <c r="L381" s="38"/>
    </row>
    <row r="382" customFormat="false" ht="12.75" hidden="false" customHeight="true" outlineLevel="0" collapsed="false">
      <c r="B382" s="37"/>
      <c r="C382" s="38"/>
      <c r="E382" s="38"/>
      <c r="L382" s="38"/>
    </row>
    <row r="383" customFormat="false" ht="12.75" hidden="false" customHeight="true" outlineLevel="0" collapsed="false">
      <c r="B383" s="37"/>
      <c r="C383" s="38"/>
      <c r="E383" s="38"/>
      <c r="L383" s="38"/>
    </row>
    <row r="384" customFormat="false" ht="12.75" hidden="false" customHeight="true" outlineLevel="0" collapsed="false">
      <c r="B384" s="37"/>
      <c r="C384" s="38"/>
      <c r="E384" s="38"/>
      <c r="L384" s="38"/>
    </row>
    <row r="385" customFormat="false" ht="12.75" hidden="false" customHeight="true" outlineLevel="0" collapsed="false">
      <c r="B385" s="37"/>
      <c r="C385" s="38"/>
      <c r="E385" s="38"/>
      <c r="L385" s="38"/>
    </row>
    <row r="386" customFormat="false" ht="12.75" hidden="false" customHeight="true" outlineLevel="0" collapsed="false">
      <c r="B386" s="37"/>
      <c r="C386" s="38"/>
      <c r="E386" s="38"/>
      <c r="L386" s="38"/>
    </row>
    <row r="387" customFormat="false" ht="12.75" hidden="false" customHeight="true" outlineLevel="0" collapsed="false">
      <c r="B387" s="37"/>
      <c r="C387" s="38"/>
      <c r="E387" s="38"/>
      <c r="L387" s="38"/>
    </row>
    <row r="388" customFormat="false" ht="12.75" hidden="false" customHeight="true" outlineLevel="0" collapsed="false">
      <c r="B388" s="37"/>
      <c r="C388" s="38"/>
      <c r="E388" s="38"/>
      <c r="L388" s="38"/>
    </row>
    <row r="389" customFormat="false" ht="12.75" hidden="false" customHeight="true" outlineLevel="0" collapsed="false">
      <c r="B389" s="37"/>
      <c r="C389" s="38"/>
      <c r="E389" s="38"/>
      <c r="L389" s="38"/>
    </row>
    <row r="390" customFormat="false" ht="12.75" hidden="false" customHeight="true" outlineLevel="0" collapsed="false">
      <c r="B390" s="37"/>
      <c r="C390" s="38"/>
      <c r="E390" s="38"/>
      <c r="L390" s="38"/>
    </row>
    <row r="391" customFormat="false" ht="12.75" hidden="false" customHeight="true" outlineLevel="0" collapsed="false">
      <c r="B391" s="37"/>
      <c r="C391" s="38"/>
      <c r="E391" s="38"/>
      <c r="L391" s="38"/>
    </row>
    <row r="392" customFormat="false" ht="12.75" hidden="false" customHeight="true" outlineLevel="0" collapsed="false">
      <c r="B392" s="37"/>
      <c r="C392" s="38"/>
      <c r="E392" s="38"/>
      <c r="L392" s="38"/>
    </row>
    <row r="393" customFormat="false" ht="12.75" hidden="false" customHeight="true" outlineLevel="0" collapsed="false">
      <c r="B393" s="37"/>
      <c r="C393" s="38"/>
      <c r="E393" s="38"/>
      <c r="L393" s="38"/>
    </row>
    <row r="394" customFormat="false" ht="12.75" hidden="false" customHeight="true" outlineLevel="0" collapsed="false">
      <c r="B394" s="37"/>
      <c r="C394" s="38"/>
      <c r="E394" s="38"/>
      <c r="L394" s="38"/>
    </row>
    <row r="395" customFormat="false" ht="12.75" hidden="false" customHeight="true" outlineLevel="0" collapsed="false">
      <c r="B395" s="37"/>
      <c r="C395" s="38"/>
      <c r="E395" s="38"/>
      <c r="L395" s="38"/>
    </row>
    <row r="396" customFormat="false" ht="12.75" hidden="false" customHeight="true" outlineLevel="0" collapsed="false">
      <c r="B396" s="37"/>
      <c r="C396" s="38"/>
      <c r="E396" s="38"/>
      <c r="L396" s="38"/>
    </row>
    <row r="397" customFormat="false" ht="12.75" hidden="false" customHeight="true" outlineLevel="0" collapsed="false">
      <c r="B397" s="37"/>
      <c r="C397" s="38"/>
      <c r="E397" s="38"/>
      <c r="L397" s="38"/>
    </row>
    <row r="398" customFormat="false" ht="12.75" hidden="false" customHeight="true" outlineLevel="0" collapsed="false">
      <c r="B398" s="37"/>
      <c r="C398" s="38"/>
      <c r="E398" s="38"/>
      <c r="L398" s="38"/>
    </row>
    <row r="399" customFormat="false" ht="12.75" hidden="false" customHeight="true" outlineLevel="0" collapsed="false">
      <c r="B399" s="37"/>
      <c r="C399" s="38"/>
      <c r="E399" s="38"/>
      <c r="L399" s="38"/>
    </row>
    <row r="400" customFormat="false" ht="12.75" hidden="false" customHeight="true" outlineLevel="0" collapsed="false">
      <c r="B400" s="37"/>
      <c r="C400" s="38"/>
      <c r="E400" s="38"/>
      <c r="L400" s="38"/>
    </row>
    <row r="401" customFormat="false" ht="12.75" hidden="false" customHeight="true" outlineLevel="0" collapsed="false">
      <c r="B401" s="37"/>
      <c r="C401" s="38"/>
      <c r="E401" s="38"/>
      <c r="L401" s="38"/>
    </row>
    <row r="402" customFormat="false" ht="12.75" hidden="false" customHeight="true" outlineLevel="0" collapsed="false">
      <c r="B402" s="37"/>
      <c r="C402" s="38"/>
      <c r="E402" s="38"/>
      <c r="L402" s="38"/>
    </row>
    <row r="403" customFormat="false" ht="12.75" hidden="false" customHeight="true" outlineLevel="0" collapsed="false">
      <c r="B403" s="37"/>
      <c r="C403" s="38"/>
      <c r="E403" s="38"/>
      <c r="L403" s="38"/>
    </row>
    <row r="404" customFormat="false" ht="12.75" hidden="false" customHeight="true" outlineLevel="0" collapsed="false">
      <c r="B404" s="37"/>
      <c r="C404" s="38"/>
      <c r="E404" s="38"/>
      <c r="L404" s="38"/>
    </row>
    <row r="405" customFormat="false" ht="12.75" hidden="false" customHeight="true" outlineLevel="0" collapsed="false">
      <c r="B405" s="37"/>
      <c r="C405" s="38"/>
      <c r="E405" s="38"/>
      <c r="L405" s="38"/>
    </row>
    <row r="406" customFormat="false" ht="12.75" hidden="false" customHeight="true" outlineLevel="0" collapsed="false">
      <c r="B406" s="37"/>
      <c r="C406" s="38"/>
      <c r="E406" s="38"/>
      <c r="L406" s="38"/>
    </row>
    <row r="407" customFormat="false" ht="12.75" hidden="false" customHeight="true" outlineLevel="0" collapsed="false">
      <c r="B407" s="37"/>
      <c r="C407" s="38"/>
      <c r="E407" s="38"/>
      <c r="L407" s="38"/>
    </row>
    <row r="408" customFormat="false" ht="12.75" hidden="false" customHeight="true" outlineLevel="0" collapsed="false">
      <c r="B408" s="37"/>
      <c r="C408" s="38"/>
      <c r="E408" s="38"/>
      <c r="L408" s="38"/>
    </row>
    <row r="409" customFormat="false" ht="12.75" hidden="false" customHeight="true" outlineLevel="0" collapsed="false">
      <c r="B409" s="37"/>
      <c r="C409" s="38"/>
      <c r="E409" s="38"/>
      <c r="L409" s="38"/>
    </row>
    <row r="410" customFormat="false" ht="12.75" hidden="false" customHeight="true" outlineLevel="0" collapsed="false">
      <c r="B410" s="37"/>
      <c r="C410" s="38"/>
      <c r="E410" s="38"/>
      <c r="L410" s="38"/>
    </row>
    <row r="411" customFormat="false" ht="12.75" hidden="false" customHeight="true" outlineLevel="0" collapsed="false">
      <c r="B411" s="37"/>
      <c r="C411" s="38"/>
      <c r="E411" s="38"/>
      <c r="L411" s="38"/>
    </row>
    <row r="412" customFormat="false" ht="12.75" hidden="false" customHeight="true" outlineLevel="0" collapsed="false">
      <c r="B412" s="37"/>
      <c r="C412" s="38"/>
      <c r="E412" s="38"/>
      <c r="L412" s="38"/>
    </row>
    <row r="413" customFormat="false" ht="12.75" hidden="false" customHeight="true" outlineLevel="0" collapsed="false">
      <c r="B413" s="37"/>
      <c r="C413" s="38"/>
      <c r="E413" s="38"/>
      <c r="L413" s="38"/>
    </row>
    <row r="414" customFormat="false" ht="12.75" hidden="false" customHeight="true" outlineLevel="0" collapsed="false">
      <c r="B414" s="37"/>
      <c r="C414" s="38"/>
      <c r="E414" s="38"/>
      <c r="L414" s="38"/>
    </row>
    <row r="415" customFormat="false" ht="12.75" hidden="false" customHeight="true" outlineLevel="0" collapsed="false">
      <c r="B415" s="37"/>
      <c r="C415" s="38"/>
      <c r="E415" s="38"/>
      <c r="L415" s="38"/>
    </row>
    <row r="416" customFormat="false" ht="12.75" hidden="false" customHeight="true" outlineLevel="0" collapsed="false">
      <c r="B416" s="37"/>
      <c r="C416" s="38"/>
      <c r="E416" s="38"/>
      <c r="L416" s="38"/>
    </row>
    <row r="417" customFormat="false" ht="12.75" hidden="false" customHeight="true" outlineLevel="0" collapsed="false">
      <c r="B417" s="37"/>
      <c r="C417" s="38"/>
      <c r="E417" s="38"/>
      <c r="L417" s="38"/>
    </row>
    <row r="418" customFormat="false" ht="12.75" hidden="false" customHeight="true" outlineLevel="0" collapsed="false">
      <c r="B418" s="37"/>
      <c r="C418" s="38"/>
      <c r="E418" s="38"/>
      <c r="L418" s="38"/>
    </row>
    <row r="419" customFormat="false" ht="12.75" hidden="false" customHeight="true" outlineLevel="0" collapsed="false">
      <c r="B419" s="37"/>
      <c r="C419" s="38"/>
      <c r="E419" s="38"/>
      <c r="L419" s="38"/>
    </row>
    <row r="420" customFormat="false" ht="12.75" hidden="false" customHeight="true" outlineLevel="0" collapsed="false">
      <c r="B420" s="37"/>
      <c r="C420" s="38"/>
      <c r="E420" s="38"/>
      <c r="L420" s="38"/>
    </row>
    <row r="421" customFormat="false" ht="12.75" hidden="false" customHeight="true" outlineLevel="0" collapsed="false">
      <c r="B421" s="37"/>
      <c r="C421" s="38"/>
      <c r="E421" s="38"/>
      <c r="L421" s="38"/>
    </row>
    <row r="422" customFormat="false" ht="12.75" hidden="false" customHeight="true" outlineLevel="0" collapsed="false">
      <c r="B422" s="37"/>
      <c r="C422" s="38"/>
      <c r="E422" s="38"/>
      <c r="L422" s="38"/>
    </row>
    <row r="423" customFormat="false" ht="12.75" hidden="false" customHeight="true" outlineLevel="0" collapsed="false">
      <c r="B423" s="37"/>
      <c r="C423" s="38"/>
      <c r="E423" s="38"/>
      <c r="L423" s="38"/>
    </row>
    <row r="424" customFormat="false" ht="12.75" hidden="false" customHeight="true" outlineLevel="0" collapsed="false">
      <c r="B424" s="37"/>
      <c r="C424" s="38"/>
      <c r="E424" s="38"/>
      <c r="L424" s="38"/>
    </row>
    <row r="425" customFormat="false" ht="12.75" hidden="false" customHeight="true" outlineLevel="0" collapsed="false">
      <c r="B425" s="37"/>
      <c r="C425" s="38"/>
      <c r="E425" s="38"/>
      <c r="L425" s="38"/>
    </row>
    <row r="426" customFormat="false" ht="12.75" hidden="false" customHeight="true" outlineLevel="0" collapsed="false">
      <c r="B426" s="37"/>
      <c r="C426" s="38"/>
      <c r="E426" s="38"/>
      <c r="L426" s="38"/>
    </row>
    <row r="427" customFormat="false" ht="12.75" hidden="false" customHeight="true" outlineLevel="0" collapsed="false">
      <c r="B427" s="37"/>
      <c r="C427" s="38"/>
      <c r="E427" s="38"/>
      <c r="L427" s="38"/>
    </row>
    <row r="428" customFormat="false" ht="12.75" hidden="false" customHeight="true" outlineLevel="0" collapsed="false">
      <c r="B428" s="37"/>
      <c r="C428" s="38"/>
      <c r="E428" s="38"/>
      <c r="L428" s="38"/>
    </row>
    <row r="429" customFormat="false" ht="12.75" hidden="false" customHeight="true" outlineLevel="0" collapsed="false">
      <c r="B429" s="37"/>
      <c r="C429" s="38"/>
      <c r="E429" s="38"/>
      <c r="L429" s="38"/>
    </row>
    <row r="430" customFormat="false" ht="12.75" hidden="false" customHeight="true" outlineLevel="0" collapsed="false">
      <c r="B430" s="37"/>
      <c r="C430" s="38"/>
      <c r="E430" s="38"/>
      <c r="L430" s="38"/>
    </row>
    <row r="431" customFormat="false" ht="12.75" hidden="false" customHeight="true" outlineLevel="0" collapsed="false">
      <c r="B431" s="37"/>
      <c r="C431" s="38"/>
      <c r="E431" s="38"/>
      <c r="L431" s="38"/>
    </row>
    <row r="432" customFormat="false" ht="12.75" hidden="false" customHeight="true" outlineLevel="0" collapsed="false">
      <c r="B432" s="37"/>
      <c r="C432" s="38"/>
      <c r="E432" s="38"/>
      <c r="L432" s="38"/>
    </row>
    <row r="433" customFormat="false" ht="12.75" hidden="false" customHeight="true" outlineLevel="0" collapsed="false">
      <c r="B433" s="37"/>
      <c r="C433" s="38"/>
      <c r="E433" s="38"/>
      <c r="L433" s="38"/>
    </row>
    <row r="434" customFormat="false" ht="12.75" hidden="false" customHeight="true" outlineLevel="0" collapsed="false">
      <c r="B434" s="37"/>
      <c r="C434" s="38"/>
      <c r="E434" s="38"/>
      <c r="L434" s="38"/>
    </row>
    <row r="435" customFormat="false" ht="12.75" hidden="false" customHeight="true" outlineLevel="0" collapsed="false">
      <c r="B435" s="37"/>
      <c r="C435" s="38"/>
      <c r="E435" s="38"/>
      <c r="L435" s="38"/>
    </row>
    <row r="436" customFormat="false" ht="12.75" hidden="false" customHeight="true" outlineLevel="0" collapsed="false">
      <c r="B436" s="37"/>
      <c r="C436" s="38"/>
      <c r="E436" s="38"/>
      <c r="L436" s="38"/>
    </row>
    <row r="437" customFormat="false" ht="12.75" hidden="false" customHeight="true" outlineLevel="0" collapsed="false">
      <c r="B437" s="37"/>
      <c r="C437" s="38"/>
      <c r="E437" s="38"/>
      <c r="L437" s="38"/>
    </row>
    <row r="438" customFormat="false" ht="12.75" hidden="false" customHeight="true" outlineLevel="0" collapsed="false">
      <c r="B438" s="37"/>
      <c r="C438" s="38"/>
      <c r="E438" s="38"/>
      <c r="L438" s="38"/>
    </row>
    <row r="439" customFormat="false" ht="12.75" hidden="false" customHeight="true" outlineLevel="0" collapsed="false">
      <c r="B439" s="37"/>
      <c r="C439" s="38"/>
      <c r="E439" s="38"/>
      <c r="L439" s="38"/>
    </row>
    <row r="440" customFormat="false" ht="12.75" hidden="false" customHeight="true" outlineLevel="0" collapsed="false">
      <c r="B440" s="37"/>
      <c r="C440" s="38"/>
      <c r="E440" s="38"/>
      <c r="L440" s="38"/>
    </row>
    <row r="441" customFormat="false" ht="12.75" hidden="false" customHeight="true" outlineLevel="0" collapsed="false">
      <c r="B441" s="37"/>
      <c r="C441" s="38"/>
      <c r="E441" s="38"/>
      <c r="L441" s="38"/>
    </row>
    <row r="442" customFormat="false" ht="12.75" hidden="false" customHeight="true" outlineLevel="0" collapsed="false">
      <c r="B442" s="37"/>
      <c r="C442" s="38"/>
      <c r="E442" s="38"/>
      <c r="L442" s="38"/>
    </row>
    <row r="443" customFormat="false" ht="12.75" hidden="false" customHeight="true" outlineLevel="0" collapsed="false">
      <c r="B443" s="37"/>
      <c r="C443" s="38"/>
      <c r="E443" s="38"/>
      <c r="L443" s="38"/>
    </row>
    <row r="444" customFormat="false" ht="12.75" hidden="false" customHeight="true" outlineLevel="0" collapsed="false">
      <c r="B444" s="37"/>
      <c r="C444" s="38"/>
      <c r="E444" s="38"/>
      <c r="L444" s="38"/>
    </row>
    <row r="445" customFormat="false" ht="12.75" hidden="false" customHeight="true" outlineLevel="0" collapsed="false">
      <c r="B445" s="37"/>
      <c r="C445" s="38"/>
      <c r="E445" s="38"/>
      <c r="L445" s="38"/>
    </row>
    <row r="446" customFormat="false" ht="12.75" hidden="false" customHeight="true" outlineLevel="0" collapsed="false">
      <c r="B446" s="37"/>
      <c r="C446" s="38"/>
      <c r="E446" s="38"/>
      <c r="L446" s="38"/>
    </row>
    <row r="447" customFormat="false" ht="12.75" hidden="false" customHeight="true" outlineLevel="0" collapsed="false">
      <c r="B447" s="37"/>
      <c r="C447" s="38"/>
      <c r="E447" s="38"/>
      <c r="L447" s="38"/>
    </row>
    <row r="448" customFormat="false" ht="12.75" hidden="false" customHeight="true" outlineLevel="0" collapsed="false">
      <c r="B448" s="37"/>
      <c r="C448" s="38"/>
      <c r="E448" s="38"/>
      <c r="L448" s="38"/>
    </row>
    <row r="449" customFormat="false" ht="12.75" hidden="false" customHeight="true" outlineLevel="0" collapsed="false">
      <c r="B449" s="37"/>
      <c r="C449" s="38"/>
      <c r="E449" s="38"/>
      <c r="L449" s="38"/>
    </row>
    <row r="450" customFormat="false" ht="12.75" hidden="false" customHeight="true" outlineLevel="0" collapsed="false">
      <c r="B450" s="37"/>
      <c r="C450" s="38"/>
      <c r="E450" s="38"/>
      <c r="L450" s="38"/>
    </row>
    <row r="451" customFormat="false" ht="12.75" hidden="false" customHeight="true" outlineLevel="0" collapsed="false">
      <c r="B451" s="37"/>
      <c r="C451" s="38"/>
      <c r="E451" s="38"/>
      <c r="L451" s="38"/>
    </row>
    <row r="452" customFormat="false" ht="12.75" hidden="false" customHeight="true" outlineLevel="0" collapsed="false">
      <c r="B452" s="37"/>
      <c r="C452" s="38"/>
      <c r="E452" s="38"/>
      <c r="L452" s="38"/>
    </row>
    <row r="453" customFormat="false" ht="12.75" hidden="false" customHeight="true" outlineLevel="0" collapsed="false">
      <c r="B453" s="37"/>
      <c r="C453" s="38"/>
      <c r="E453" s="38"/>
      <c r="L453" s="38"/>
    </row>
    <row r="454" customFormat="false" ht="12.75" hidden="false" customHeight="true" outlineLevel="0" collapsed="false">
      <c r="B454" s="37"/>
      <c r="C454" s="38"/>
      <c r="E454" s="38"/>
      <c r="L454" s="38"/>
    </row>
    <row r="455" customFormat="false" ht="12.75" hidden="false" customHeight="true" outlineLevel="0" collapsed="false">
      <c r="B455" s="37"/>
      <c r="C455" s="38"/>
      <c r="E455" s="38"/>
      <c r="L455" s="38"/>
    </row>
    <row r="456" customFormat="false" ht="12.75" hidden="false" customHeight="true" outlineLevel="0" collapsed="false">
      <c r="B456" s="37"/>
      <c r="C456" s="38"/>
      <c r="E456" s="38"/>
      <c r="L456" s="38"/>
    </row>
    <row r="457" customFormat="false" ht="12.75" hidden="false" customHeight="true" outlineLevel="0" collapsed="false">
      <c r="B457" s="37"/>
      <c r="C457" s="38"/>
      <c r="E457" s="38"/>
      <c r="L457" s="38"/>
    </row>
    <row r="458" customFormat="false" ht="12.75" hidden="false" customHeight="true" outlineLevel="0" collapsed="false">
      <c r="B458" s="37"/>
      <c r="C458" s="38"/>
      <c r="E458" s="38"/>
      <c r="L458" s="38"/>
    </row>
    <row r="459" customFormat="false" ht="12.75" hidden="false" customHeight="true" outlineLevel="0" collapsed="false">
      <c r="B459" s="37"/>
      <c r="C459" s="38"/>
      <c r="E459" s="38"/>
      <c r="L459" s="38"/>
    </row>
    <row r="460" customFormat="false" ht="12.75" hidden="false" customHeight="true" outlineLevel="0" collapsed="false">
      <c r="B460" s="37"/>
      <c r="C460" s="38"/>
      <c r="E460" s="38"/>
      <c r="L460" s="38"/>
    </row>
    <row r="461" customFormat="false" ht="12.75" hidden="false" customHeight="true" outlineLevel="0" collapsed="false">
      <c r="B461" s="37"/>
      <c r="C461" s="38"/>
      <c r="E461" s="38"/>
      <c r="L461" s="38"/>
    </row>
    <row r="462" customFormat="false" ht="12.75" hidden="false" customHeight="true" outlineLevel="0" collapsed="false">
      <c r="B462" s="37"/>
      <c r="C462" s="38"/>
      <c r="E462" s="38"/>
      <c r="L462" s="38"/>
    </row>
    <row r="463" customFormat="false" ht="12.75" hidden="false" customHeight="true" outlineLevel="0" collapsed="false">
      <c r="B463" s="37"/>
      <c r="C463" s="38"/>
      <c r="E463" s="38"/>
      <c r="L463" s="38"/>
    </row>
    <row r="464" customFormat="false" ht="12.75" hidden="false" customHeight="true" outlineLevel="0" collapsed="false">
      <c r="B464" s="37"/>
      <c r="C464" s="38"/>
      <c r="E464" s="38"/>
      <c r="L464" s="38"/>
    </row>
    <row r="465" customFormat="false" ht="12.75" hidden="false" customHeight="true" outlineLevel="0" collapsed="false">
      <c r="B465" s="37"/>
      <c r="C465" s="38"/>
      <c r="E465" s="38"/>
      <c r="L465" s="38"/>
    </row>
    <row r="466" customFormat="false" ht="12.75" hidden="false" customHeight="true" outlineLevel="0" collapsed="false">
      <c r="B466" s="37"/>
      <c r="C466" s="38"/>
      <c r="E466" s="38"/>
      <c r="L466" s="38"/>
    </row>
    <row r="467" customFormat="false" ht="12.75" hidden="false" customHeight="true" outlineLevel="0" collapsed="false">
      <c r="B467" s="37"/>
      <c r="C467" s="38"/>
      <c r="E467" s="38"/>
      <c r="L467" s="38"/>
    </row>
    <row r="468" customFormat="false" ht="12.75" hidden="false" customHeight="true" outlineLevel="0" collapsed="false">
      <c r="B468" s="37"/>
      <c r="C468" s="38"/>
      <c r="E468" s="38"/>
      <c r="L468" s="38"/>
    </row>
    <row r="469" customFormat="false" ht="12.75" hidden="false" customHeight="true" outlineLevel="0" collapsed="false">
      <c r="B469" s="37"/>
      <c r="C469" s="38"/>
      <c r="E469" s="38"/>
      <c r="L469" s="38"/>
    </row>
    <row r="470" customFormat="false" ht="12.75" hidden="false" customHeight="true" outlineLevel="0" collapsed="false">
      <c r="B470" s="37"/>
      <c r="C470" s="38"/>
      <c r="E470" s="38"/>
      <c r="L470" s="38"/>
    </row>
    <row r="471" customFormat="false" ht="12.75" hidden="false" customHeight="true" outlineLevel="0" collapsed="false">
      <c r="B471" s="37"/>
      <c r="C471" s="38"/>
      <c r="E471" s="38"/>
      <c r="L471" s="38"/>
    </row>
    <row r="472" customFormat="false" ht="12.75" hidden="false" customHeight="true" outlineLevel="0" collapsed="false">
      <c r="B472" s="37"/>
      <c r="C472" s="38"/>
      <c r="E472" s="38"/>
      <c r="L472" s="38"/>
    </row>
    <row r="473" customFormat="false" ht="12.75" hidden="false" customHeight="true" outlineLevel="0" collapsed="false">
      <c r="B473" s="37"/>
      <c r="C473" s="38"/>
      <c r="E473" s="38"/>
      <c r="L473" s="38"/>
    </row>
    <row r="474" customFormat="false" ht="12.75" hidden="false" customHeight="true" outlineLevel="0" collapsed="false">
      <c r="B474" s="37"/>
      <c r="C474" s="38"/>
      <c r="E474" s="38"/>
      <c r="L474" s="38"/>
    </row>
    <row r="475" customFormat="false" ht="12.75" hidden="false" customHeight="true" outlineLevel="0" collapsed="false">
      <c r="B475" s="37"/>
      <c r="C475" s="38"/>
      <c r="E475" s="38"/>
      <c r="L475" s="38"/>
    </row>
    <row r="476" customFormat="false" ht="12.75" hidden="false" customHeight="true" outlineLevel="0" collapsed="false">
      <c r="B476" s="37"/>
      <c r="C476" s="38"/>
      <c r="E476" s="38"/>
      <c r="L476" s="38"/>
    </row>
    <row r="477" customFormat="false" ht="12.75" hidden="false" customHeight="true" outlineLevel="0" collapsed="false">
      <c r="B477" s="37"/>
      <c r="C477" s="38"/>
      <c r="E477" s="38"/>
      <c r="L477" s="38"/>
    </row>
    <row r="478" customFormat="false" ht="12.75" hidden="false" customHeight="true" outlineLevel="0" collapsed="false">
      <c r="B478" s="37"/>
      <c r="C478" s="38"/>
      <c r="E478" s="38"/>
      <c r="L478" s="38"/>
    </row>
    <row r="479" customFormat="false" ht="12.75" hidden="false" customHeight="true" outlineLevel="0" collapsed="false">
      <c r="B479" s="37"/>
      <c r="C479" s="38"/>
      <c r="E479" s="38"/>
      <c r="L479" s="38"/>
    </row>
    <row r="480" customFormat="false" ht="12.75" hidden="false" customHeight="true" outlineLevel="0" collapsed="false">
      <c r="B480" s="37"/>
      <c r="C480" s="38"/>
      <c r="E480" s="38"/>
      <c r="L480" s="38"/>
    </row>
    <row r="481" customFormat="false" ht="12.75" hidden="false" customHeight="true" outlineLevel="0" collapsed="false">
      <c r="B481" s="37"/>
      <c r="C481" s="38"/>
      <c r="E481" s="38"/>
      <c r="L481" s="38"/>
    </row>
    <row r="482" customFormat="false" ht="12.75" hidden="false" customHeight="true" outlineLevel="0" collapsed="false">
      <c r="B482" s="37"/>
      <c r="C482" s="38"/>
      <c r="E482" s="38"/>
      <c r="L482" s="38"/>
    </row>
    <row r="483" customFormat="false" ht="12.75" hidden="false" customHeight="true" outlineLevel="0" collapsed="false">
      <c r="B483" s="37"/>
      <c r="C483" s="38"/>
      <c r="E483" s="38"/>
      <c r="L483" s="38"/>
    </row>
    <row r="484" customFormat="false" ht="12.75" hidden="false" customHeight="true" outlineLevel="0" collapsed="false">
      <c r="B484" s="37"/>
      <c r="C484" s="38"/>
      <c r="E484" s="38"/>
      <c r="L484" s="38"/>
    </row>
    <row r="485" customFormat="false" ht="12.75" hidden="false" customHeight="true" outlineLevel="0" collapsed="false">
      <c r="B485" s="37"/>
      <c r="C485" s="38"/>
      <c r="E485" s="38"/>
      <c r="L485" s="38"/>
    </row>
    <row r="486" customFormat="false" ht="12.75" hidden="false" customHeight="true" outlineLevel="0" collapsed="false">
      <c r="B486" s="37"/>
      <c r="C486" s="38"/>
      <c r="E486" s="38"/>
      <c r="L486" s="38"/>
    </row>
    <row r="487" customFormat="false" ht="12.75" hidden="false" customHeight="true" outlineLevel="0" collapsed="false">
      <c r="B487" s="37"/>
      <c r="C487" s="38"/>
      <c r="E487" s="38"/>
      <c r="L487" s="38"/>
    </row>
    <row r="488" customFormat="false" ht="12.75" hidden="false" customHeight="true" outlineLevel="0" collapsed="false">
      <c r="B488" s="37"/>
      <c r="C488" s="38"/>
      <c r="E488" s="38"/>
      <c r="L488" s="38"/>
    </row>
    <row r="489" customFormat="false" ht="12.75" hidden="false" customHeight="true" outlineLevel="0" collapsed="false">
      <c r="B489" s="37"/>
      <c r="C489" s="38"/>
      <c r="E489" s="38"/>
      <c r="L489" s="38"/>
    </row>
    <row r="490" customFormat="false" ht="12.75" hidden="false" customHeight="true" outlineLevel="0" collapsed="false">
      <c r="B490" s="37"/>
      <c r="C490" s="38"/>
      <c r="E490" s="38"/>
      <c r="L490" s="38"/>
    </row>
    <row r="491" customFormat="false" ht="12.75" hidden="false" customHeight="true" outlineLevel="0" collapsed="false">
      <c r="B491" s="37"/>
      <c r="C491" s="38"/>
      <c r="E491" s="38"/>
      <c r="L491" s="38"/>
    </row>
    <row r="492" customFormat="false" ht="12.75" hidden="false" customHeight="true" outlineLevel="0" collapsed="false">
      <c r="B492" s="37"/>
      <c r="C492" s="38"/>
      <c r="E492" s="38"/>
      <c r="L492" s="38"/>
    </row>
    <row r="493" customFormat="false" ht="12.75" hidden="false" customHeight="true" outlineLevel="0" collapsed="false">
      <c r="B493" s="37"/>
      <c r="C493" s="38"/>
      <c r="E493" s="38"/>
      <c r="L493" s="38"/>
    </row>
    <row r="494" customFormat="false" ht="12.75" hidden="false" customHeight="true" outlineLevel="0" collapsed="false">
      <c r="B494" s="37"/>
      <c r="C494" s="38"/>
      <c r="E494" s="38"/>
      <c r="L494" s="38"/>
    </row>
    <row r="495" customFormat="false" ht="12.75" hidden="false" customHeight="true" outlineLevel="0" collapsed="false">
      <c r="B495" s="37"/>
      <c r="C495" s="38"/>
      <c r="E495" s="38"/>
      <c r="L495" s="38"/>
    </row>
    <row r="496" customFormat="false" ht="12.75" hidden="false" customHeight="true" outlineLevel="0" collapsed="false">
      <c r="B496" s="37"/>
      <c r="C496" s="38"/>
      <c r="E496" s="38"/>
      <c r="L496" s="38"/>
    </row>
    <row r="497" customFormat="false" ht="12.75" hidden="false" customHeight="true" outlineLevel="0" collapsed="false">
      <c r="B497" s="37"/>
      <c r="C497" s="38"/>
      <c r="E497" s="38"/>
      <c r="L497" s="38"/>
    </row>
    <row r="498" customFormat="false" ht="12.75" hidden="false" customHeight="true" outlineLevel="0" collapsed="false">
      <c r="B498" s="37"/>
      <c r="C498" s="38"/>
      <c r="E498" s="38"/>
      <c r="L498" s="38"/>
    </row>
    <row r="499" customFormat="false" ht="12.75" hidden="false" customHeight="true" outlineLevel="0" collapsed="false">
      <c r="B499" s="37"/>
      <c r="C499" s="38"/>
      <c r="E499" s="38"/>
      <c r="L499" s="38"/>
    </row>
    <row r="500" customFormat="false" ht="12.75" hidden="false" customHeight="true" outlineLevel="0" collapsed="false">
      <c r="B500" s="37"/>
      <c r="C500" s="38"/>
      <c r="E500" s="38"/>
      <c r="L500" s="38"/>
    </row>
    <row r="501" customFormat="false" ht="12.75" hidden="false" customHeight="true" outlineLevel="0" collapsed="false">
      <c r="B501" s="37"/>
      <c r="C501" s="38"/>
      <c r="E501" s="38"/>
      <c r="L501" s="38"/>
    </row>
    <row r="502" customFormat="false" ht="12.75" hidden="false" customHeight="true" outlineLevel="0" collapsed="false">
      <c r="B502" s="37"/>
      <c r="C502" s="38"/>
      <c r="E502" s="38"/>
      <c r="L502" s="38"/>
    </row>
    <row r="503" customFormat="false" ht="12.75" hidden="false" customHeight="true" outlineLevel="0" collapsed="false">
      <c r="B503" s="37"/>
      <c r="C503" s="38"/>
      <c r="E503" s="38"/>
      <c r="L503" s="38"/>
    </row>
    <row r="504" customFormat="false" ht="12.75" hidden="false" customHeight="true" outlineLevel="0" collapsed="false">
      <c r="B504" s="37"/>
      <c r="C504" s="38"/>
      <c r="E504" s="38"/>
      <c r="L504" s="38"/>
    </row>
    <row r="505" customFormat="false" ht="12.75" hidden="false" customHeight="true" outlineLevel="0" collapsed="false">
      <c r="B505" s="37"/>
      <c r="C505" s="38"/>
      <c r="E505" s="38"/>
      <c r="L505" s="38"/>
    </row>
    <row r="506" customFormat="false" ht="12.75" hidden="false" customHeight="true" outlineLevel="0" collapsed="false">
      <c r="B506" s="37"/>
      <c r="C506" s="38"/>
      <c r="E506" s="38"/>
      <c r="L506" s="38"/>
    </row>
    <row r="507" customFormat="false" ht="12.75" hidden="false" customHeight="true" outlineLevel="0" collapsed="false">
      <c r="B507" s="37"/>
      <c r="C507" s="38"/>
      <c r="E507" s="38"/>
      <c r="L507" s="38"/>
    </row>
    <row r="508" customFormat="false" ht="12.75" hidden="false" customHeight="true" outlineLevel="0" collapsed="false">
      <c r="B508" s="37"/>
      <c r="C508" s="38"/>
      <c r="E508" s="38"/>
      <c r="L508" s="38"/>
    </row>
    <row r="509" customFormat="false" ht="12.75" hidden="false" customHeight="true" outlineLevel="0" collapsed="false">
      <c r="B509" s="37"/>
      <c r="C509" s="38"/>
      <c r="E509" s="38"/>
      <c r="L509" s="38"/>
    </row>
    <row r="510" customFormat="false" ht="12.75" hidden="false" customHeight="true" outlineLevel="0" collapsed="false">
      <c r="B510" s="37"/>
      <c r="C510" s="38"/>
      <c r="E510" s="38"/>
      <c r="L510" s="38"/>
    </row>
    <row r="511" customFormat="false" ht="12.75" hidden="false" customHeight="true" outlineLevel="0" collapsed="false">
      <c r="B511" s="37"/>
      <c r="C511" s="38"/>
      <c r="E511" s="38"/>
      <c r="L511" s="38"/>
    </row>
    <row r="512" customFormat="false" ht="12.75" hidden="false" customHeight="true" outlineLevel="0" collapsed="false">
      <c r="B512" s="37"/>
      <c r="C512" s="38"/>
      <c r="E512" s="38"/>
      <c r="L512" s="38"/>
    </row>
    <row r="513" customFormat="false" ht="12.75" hidden="false" customHeight="true" outlineLevel="0" collapsed="false">
      <c r="B513" s="37"/>
      <c r="C513" s="38"/>
      <c r="E513" s="38"/>
      <c r="L513" s="38"/>
    </row>
    <row r="514" customFormat="false" ht="12.75" hidden="false" customHeight="true" outlineLevel="0" collapsed="false">
      <c r="B514" s="37"/>
      <c r="C514" s="38"/>
      <c r="E514" s="38"/>
      <c r="L514" s="38"/>
    </row>
    <row r="515" customFormat="false" ht="12.75" hidden="false" customHeight="true" outlineLevel="0" collapsed="false">
      <c r="B515" s="37"/>
      <c r="C515" s="38"/>
      <c r="E515" s="38"/>
      <c r="L515" s="38"/>
    </row>
    <row r="516" customFormat="false" ht="12.75" hidden="false" customHeight="true" outlineLevel="0" collapsed="false">
      <c r="B516" s="37"/>
      <c r="C516" s="38"/>
      <c r="E516" s="38"/>
      <c r="L516" s="38"/>
    </row>
    <row r="517" customFormat="false" ht="12.75" hidden="false" customHeight="true" outlineLevel="0" collapsed="false">
      <c r="B517" s="37"/>
      <c r="C517" s="38"/>
      <c r="E517" s="38"/>
      <c r="L517" s="38"/>
    </row>
    <row r="518" customFormat="false" ht="12.75" hidden="false" customHeight="true" outlineLevel="0" collapsed="false">
      <c r="B518" s="37"/>
      <c r="C518" s="38"/>
      <c r="E518" s="38"/>
      <c r="L518" s="38"/>
    </row>
    <row r="519" customFormat="false" ht="12.75" hidden="false" customHeight="true" outlineLevel="0" collapsed="false">
      <c r="B519" s="37"/>
      <c r="C519" s="38"/>
      <c r="E519" s="38"/>
      <c r="L519" s="38"/>
    </row>
    <row r="520" customFormat="false" ht="12.75" hidden="false" customHeight="true" outlineLevel="0" collapsed="false">
      <c r="B520" s="37"/>
      <c r="C520" s="38"/>
      <c r="E520" s="38"/>
      <c r="L520" s="38"/>
    </row>
    <row r="521" customFormat="false" ht="12.75" hidden="false" customHeight="true" outlineLevel="0" collapsed="false">
      <c r="B521" s="37"/>
      <c r="C521" s="38"/>
      <c r="E521" s="38"/>
      <c r="L521" s="38"/>
    </row>
    <row r="522" customFormat="false" ht="12.75" hidden="false" customHeight="true" outlineLevel="0" collapsed="false">
      <c r="B522" s="37"/>
      <c r="C522" s="38"/>
      <c r="E522" s="38"/>
      <c r="L522" s="38"/>
    </row>
    <row r="523" customFormat="false" ht="12.75" hidden="false" customHeight="true" outlineLevel="0" collapsed="false">
      <c r="B523" s="37"/>
      <c r="C523" s="38"/>
      <c r="E523" s="38"/>
      <c r="L523" s="38"/>
    </row>
    <row r="524" customFormat="false" ht="12.75" hidden="false" customHeight="true" outlineLevel="0" collapsed="false">
      <c r="B524" s="37"/>
      <c r="C524" s="38"/>
      <c r="E524" s="38"/>
      <c r="L524" s="38"/>
    </row>
    <row r="525" customFormat="false" ht="12.75" hidden="false" customHeight="true" outlineLevel="0" collapsed="false">
      <c r="B525" s="37"/>
      <c r="C525" s="38"/>
      <c r="E525" s="38"/>
      <c r="L525" s="38"/>
    </row>
    <row r="526" customFormat="false" ht="12.75" hidden="false" customHeight="true" outlineLevel="0" collapsed="false">
      <c r="B526" s="37"/>
      <c r="C526" s="38"/>
      <c r="E526" s="38"/>
      <c r="L526" s="38"/>
    </row>
    <row r="527" customFormat="false" ht="12.75" hidden="false" customHeight="true" outlineLevel="0" collapsed="false">
      <c r="B527" s="37"/>
      <c r="C527" s="38"/>
      <c r="E527" s="38"/>
      <c r="L527" s="38"/>
    </row>
    <row r="528" customFormat="false" ht="12.75" hidden="false" customHeight="true" outlineLevel="0" collapsed="false">
      <c r="B528" s="37"/>
      <c r="C528" s="38"/>
      <c r="E528" s="38"/>
      <c r="L528" s="38"/>
    </row>
    <row r="529" customFormat="false" ht="12.75" hidden="false" customHeight="true" outlineLevel="0" collapsed="false">
      <c r="B529" s="37"/>
      <c r="C529" s="38"/>
      <c r="E529" s="38"/>
      <c r="L529" s="38"/>
    </row>
    <row r="530" customFormat="false" ht="12.75" hidden="false" customHeight="true" outlineLevel="0" collapsed="false">
      <c r="B530" s="37"/>
      <c r="C530" s="38"/>
      <c r="E530" s="38"/>
      <c r="L530" s="38"/>
    </row>
    <row r="531" customFormat="false" ht="12.75" hidden="false" customHeight="true" outlineLevel="0" collapsed="false">
      <c r="B531" s="37"/>
      <c r="C531" s="38"/>
      <c r="E531" s="38"/>
      <c r="L531" s="38"/>
    </row>
    <row r="532" customFormat="false" ht="12.75" hidden="false" customHeight="true" outlineLevel="0" collapsed="false">
      <c r="B532" s="37"/>
      <c r="C532" s="38"/>
      <c r="E532" s="38"/>
      <c r="L532" s="38"/>
    </row>
    <row r="533" customFormat="false" ht="12.75" hidden="false" customHeight="true" outlineLevel="0" collapsed="false">
      <c r="B533" s="37"/>
      <c r="C533" s="38"/>
      <c r="E533" s="38"/>
      <c r="L533" s="38"/>
    </row>
    <row r="534" customFormat="false" ht="12.75" hidden="false" customHeight="true" outlineLevel="0" collapsed="false">
      <c r="B534" s="37"/>
      <c r="C534" s="38"/>
      <c r="E534" s="38"/>
      <c r="L534" s="38"/>
    </row>
    <row r="535" customFormat="false" ht="12.75" hidden="false" customHeight="true" outlineLevel="0" collapsed="false">
      <c r="B535" s="37"/>
      <c r="C535" s="38"/>
      <c r="E535" s="38"/>
      <c r="L535" s="38"/>
    </row>
    <row r="536" customFormat="false" ht="12.75" hidden="false" customHeight="true" outlineLevel="0" collapsed="false">
      <c r="B536" s="37"/>
      <c r="C536" s="38"/>
      <c r="E536" s="38"/>
      <c r="L536" s="38"/>
    </row>
    <row r="537" customFormat="false" ht="12.75" hidden="false" customHeight="true" outlineLevel="0" collapsed="false">
      <c r="B537" s="37"/>
      <c r="C537" s="38"/>
      <c r="E537" s="38"/>
      <c r="L537" s="38"/>
    </row>
    <row r="538" customFormat="false" ht="12.75" hidden="false" customHeight="true" outlineLevel="0" collapsed="false">
      <c r="B538" s="37"/>
      <c r="C538" s="38"/>
      <c r="E538" s="38"/>
      <c r="L538" s="38"/>
    </row>
    <row r="539" customFormat="false" ht="12.75" hidden="false" customHeight="true" outlineLevel="0" collapsed="false">
      <c r="B539" s="37"/>
      <c r="C539" s="38"/>
      <c r="E539" s="38"/>
      <c r="L539" s="38"/>
    </row>
    <row r="540" customFormat="false" ht="12.75" hidden="false" customHeight="true" outlineLevel="0" collapsed="false">
      <c r="B540" s="37"/>
      <c r="C540" s="38"/>
      <c r="E540" s="38"/>
      <c r="L540" s="38"/>
    </row>
    <row r="541" customFormat="false" ht="12.75" hidden="false" customHeight="true" outlineLevel="0" collapsed="false">
      <c r="B541" s="37"/>
      <c r="C541" s="38"/>
      <c r="E541" s="38"/>
      <c r="L541" s="38"/>
    </row>
    <row r="542" customFormat="false" ht="12.75" hidden="false" customHeight="true" outlineLevel="0" collapsed="false">
      <c r="B542" s="37"/>
      <c r="C542" s="38"/>
      <c r="E542" s="38"/>
      <c r="L542" s="38"/>
    </row>
    <row r="543" customFormat="false" ht="12.75" hidden="false" customHeight="true" outlineLevel="0" collapsed="false">
      <c r="B543" s="37"/>
      <c r="C543" s="38"/>
      <c r="E543" s="38"/>
      <c r="L543" s="38"/>
    </row>
    <row r="544" customFormat="false" ht="12.75" hidden="false" customHeight="true" outlineLevel="0" collapsed="false">
      <c r="B544" s="37"/>
      <c r="C544" s="38"/>
      <c r="E544" s="38"/>
      <c r="L544" s="38"/>
    </row>
    <row r="545" customFormat="false" ht="12.75" hidden="false" customHeight="true" outlineLevel="0" collapsed="false">
      <c r="B545" s="37"/>
      <c r="C545" s="38"/>
      <c r="E545" s="38"/>
      <c r="L545" s="38"/>
    </row>
    <row r="546" customFormat="false" ht="12.75" hidden="false" customHeight="true" outlineLevel="0" collapsed="false">
      <c r="B546" s="37"/>
      <c r="C546" s="38"/>
      <c r="E546" s="38"/>
      <c r="L546" s="38"/>
    </row>
    <row r="547" customFormat="false" ht="12.75" hidden="false" customHeight="true" outlineLevel="0" collapsed="false">
      <c r="B547" s="37"/>
      <c r="C547" s="38"/>
      <c r="E547" s="38"/>
      <c r="L547" s="38"/>
    </row>
    <row r="548" customFormat="false" ht="12.75" hidden="false" customHeight="true" outlineLevel="0" collapsed="false">
      <c r="B548" s="37"/>
      <c r="C548" s="38"/>
      <c r="E548" s="38"/>
      <c r="L548" s="38"/>
    </row>
    <row r="549" customFormat="false" ht="12.75" hidden="false" customHeight="true" outlineLevel="0" collapsed="false">
      <c r="B549" s="37"/>
      <c r="C549" s="38"/>
      <c r="E549" s="38"/>
      <c r="L549" s="38"/>
    </row>
    <row r="550" customFormat="false" ht="12.75" hidden="false" customHeight="true" outlineLevel="0" collapsed="false">
      <c r="B550" s="37"/>
      <c r="C550" s="38"/>
      <c r="E550" s="38"/>
      <c r="L550" s="38"/>
    </row>
    <row r="551" customFormat="false" ht="12.75" hidden="false" customHeight="true" outlineLevel="0" collapsed="false">
      <c r="B551" s="37"/>
      <c r="C551" s="38"/>
      <c r="E551" s="38"/>
      <c r="L551" s="38"/>
    </row>
    <row r="552" customFormat="false" ht="12.75" hidden="false" customHeight="true" outlineLevel="0" collapsed="false">
      <c r="B552" s="37"/>
      <c r="C552" s="38"/>
      <c r="E552" s="38"/>
      <c r="L552" s="38"/>
    </row>
    <row r="553" customFormat="false" ht="12.75" hidden="false" customHeight="true" outlineLevel="0" collapsed="false">
      <c r="B553" s="37"/>
      <c r="C553" s="38"/>
      <c r="E553" s="38"/>
      <c r="L553" s="38"/>
    </row>
    <row r="554" customFormat="false" ht="12.75" hidden="false" customHeight="true" outlineLevel="0" collapsed="false">
      <c r="B554" s="37"/>
      <c r="C554" s="38"/>
      <c r="E554" s="38"/>
      <c r="L554" s="38"/>
    </row>
    <row r="555" customFormat="false" ht="12.75" hidden="false" customHeight="true" outlineLevel="0" collapsed="false">
      <c r="B555" s="37"/>
      <c r="C555" s="38"/>
      <c r="E555" s="38"/>
      <c r="L555" s="38"/>
    </row>
    <row r="556" customFormat="false" ht="12.75" hidden="false" customHeight="true" outlineLevel="0" collapsed="false">
      <c r="B556" s="37"/>
      <c r="C556" s="38"/>
      <c r="E556" s="38"/>
      <c r="L556" s="38"/>
    </row>
    <row r="557" customFormat="false" ht="12.75" hidden="false" customHeight="true" outlineLevel="0" collapsed="false">
      <c r="B557" s="37"/>
      <c r="C557" s="38"/>
      <c r="E557" s="38"/>
      <c r="L557" s="38"/>
    </row>
    <row r="558" customFormat="false" ht="12.75" hidden="false" customHeight="true" outlineLevel="0" collapsed="false">
      <c r="B558" s="37"/>
      <c r="C558" s="38"/>
      <c r="E558" s="38"/>
      <c r="L558" s="38"/>
    </row>
    <row r="559" customFormat="false" ht="12.75" hidden="false" customHeight="true" outlineLevel="0" collapsed="false">
      <c r="B559" s="37"/>
      <c r="C559" s="38"/>
      <c r="E559" s="38"/>
      <c r="L559" s="38"/>
    </row>
    <row r="560" customFormat="false" ht="12.75" hidden="false" customHeight="true" outlineLevel="0" collapsed="false">
      <c r="B560" s="37"/>
      <c r="C560" s="38"/>
      <c r="E560" s="38"/>
      <c r="L560" s="38"/>
    </row>
    <row r="561" customFormat="false" ht="12.75" hidden="false" customHeight="true" outlineLevel="0" collapsed="false">
      <c r="B561" s="37"/>
      <c r="C561" s="38"/>
      <c r="E561" s="38"/>
      <c r="L561" s="38"/>
    </row>
    <row r="562" customFormat="false" ht="12.75" hidden="false" customHeight="true" outlineLevel="0" collapsed="false">
      <c r="B562" s="37"/>
      <c r="C562" s="38"/>
      <c r="E562" s="38"/>
      <c r="L562" s="38"/>
    </row>
    <row r="563" customFormat="false" ht="12.75" hidden="false" customHeight="true" outlineLevel="0" collapsed="false">
      <c r="B563" s="37"/>
      <c r="C563" s="38"/>
      <c r="E563" s="38"/>
      <c r="L563" s="38"/>
    </row>
    <row r="564" customFormat="false" ht="12.75" hidden="false" customHeight="true" outlineLevel="0" collapsed="false">
      <c r="B564" s="37"/>
      <c r="C564" s="38"/>
      <c r="E564" s="38"/>
      <c r="L564" s="38"/>
    </row>
    <row r="565" customFormat="false" ht="12.75" hidden="false" customHeight="true" outlineLevel="0" collapsed="false">
      <c r="B565" s="37"/>
      <c r="C565" s="38"/>
      <c r="E565" s="38"/>
      <c r="L565" s="38"/>
    </row>
    <row r="566" customFormat="false" ht="12.75" hidden="false" customHeight="true" outlineLevel="0" collapsed="false">
      <c r="B566" s="37"/>
      <c r="C566" s="38"/>
      <c r="E566" s="38"/>
      <c r="L566" s="38"/>
    </row>
    <row r="567" customFormat="false" ht="12.75" hidden="false" customHeight="true" outlineLevel="0" collapsed="false">
      <c r="B567" s="37"/>
      <c r="C567" s="38"/>
      <c r="E567" s="38"/>
      <c r="L567" s="38"/>
    </row>
    <row r="568" customFormat="false" ht="12.75" hidden="false" customHeight="true" outlineLevel="0" collapsed="false">
      <c r="B568" s="37"/>
      <c r="C568" s="38"/>
      <c r="E568" s="38"/>
      <c r="L568" s="38"/>
    </row>
    <row r="569" customFormat="false" ht="12.75" hidden="false" customHeight="true" outlineLevel="0" collapsed="false">
      <c r="B569" s="37"/>
      <c r="C569" s="38"/>
      <c r="E569" s="38"/>
      <c r="L569" s="38"/>
    </row>
    <row r="570" customFormat="false" ht="12.75" hidden="false" customHeight="true" outlineLevel="0" collapsed="false">
      <c r="B570" s="37"/>
      <c r="C570" s="38"/>
      <c r="E570" s="38"/>
      <c r="L570" s="38"/>
    </row>
    <row r="571" customFormat="false" ht="12.75" hidden="false" customHeight="true" outlineLevel="0" collapsed="false">
      <c r="B571" s="37"/>
      <c r="C571" s="38"/>
      <c r="E571" s="38"/>
      <c r="L571" s="38"/>
    </row>
    <row r="572" customFormat="false" ht="12.75" hidden="false" customHeight="true" outlineLevel="0" collapsed="false">
      <c r="B572" s="37"/>
      <c r="C572" s="38"/>
      <c r="E572" s="38"/>
      <c r="L572" s="38"/>
    </row>
    <row r="573" customFormat="false" ht="12.75" hidden="false" customHeight="true" outlineLevel="0" collapsed="false">
      <c r="B573" s="37"/>
      <c r="C573" s="38"/>
      <c r="E573" s="38"/>
      <c r="L573" s="38"/>
    </row>
    <row r="574" customFormat="false" ht="12.75" hidden="false" customHeight="true" outlineLevel="0" collapsed="false">
      <c r="B574" s="37"/>
      <c r="C574" s="38"/>
      <c r="E574" s="38"/>
      <c r="L574" s="38"/>
    </row>
    <row r="575" customFormat="false" ht="12.75" hidden="false" customHeight="true" outlineLevel="0" collapsed="false">
      <c r="B575" s="37"/>
      <c r="C575" s="38"/>
      <c r="E575" s="38"/>
      <c r="L575" s="38"/>
    </row>
    <row r="576" customFormat="false" ht="12.75" hidden="false" customHeight="true" outlineLevel="0" collapsed="false">
      <c r="B576" s="37"/>
      <c r="C576" s="38"/>
      <c r="E576" s="38"/>
      <c r="L576" s="38"/>
    </row>
    <row r="577" customFormat="false" ht="12.75" hidden="false" customHeight="true" outlineLevel="0" collapsed="false">
      <c r="B577" s="37"/>
      <c r="C577" s="38"/>
      <c r="E577" s="38"/>
      <c r="L577" s="38"/>
    </row>
    <row r="578" customFormat="false" ht="12.75" hidden="false" customHeight="true" outlineLevel="0" collapsed="false">
      <c r="B578" s="37"/>
      <c r="C578" s="38"/>
      <c r="E578" s="38"/>
      <c r="L578" s="38"/>
    </row>
    <row r="579" customFormat="false" ht="12.75" hidden="false" customHeight="true" outlineLevel="0" collapsed="false">
      <c r="B579" s="37"/>
      <c r="C579" s="38"/>
      <c r="E579" s="38"/>
      <c r="L579" s="38"/>
    </row>
    <row r="580" customFormat="false" ht="12.75" hidden="false" customHeight="true" outlineLevel="0" collapsed="false">
      <c r="B580" s="37"/>
      <c r="C580" s="38"/>
      <c r="E580" s="38"/>
      <c r="L580" s="38"/>
    </row>
    <row r="581" customFormat="false" ht="12.75" hidden="false" customHeight="true" outlineLevel="0" collapsed="false">
      <c r="B581" s="37"/>
      <c r="C581" s="38"/>
      <c r="E581" s="38"/>
      <c r="L581" s="38"/>
    </row>
    <row r="582" customFormat="false" ht="12.75" hidden="false" customHeight="true" outlineLevel="0" collapsed="false">
      <c r="B582" s="37"/>
      <c r="C582" s="38"/>
      <c r="E582" s="38"/>
      <c r="L582" s="38"/>
    </row>
    <row r="583" customFormat="false" ht="12.75" hidden="false" customHeight="true" outlineLevel="0" collapsed="false">
      <c r="B583" s="37"/>
      <c r="C583" s="38"/>
      <c r="E583" s="38"/>
      <c r="L583" s="38"/>
    </row>
    <row r="584" customFormat="false" ht="12.75" hidden="false" customHeight="true" outlineLevel="0" collapsed="false">
      <c r="B584" s="37"/>
      <c r="C584" s="38"/>
      <c r="E584" s="38"/>
      <c r="L584" s="38"/>
    </row>
    <row r="585" customFormat="false" ht="12.75" hidden="false" customHeight="true" outlineLevel="0" collapsed="false">
      <c r="B585" s="37"/>
      <c r="C585" s="38"/>
      <c r="E585" s="38"/>
      <c r="L585" s="38"/>
    </row>
    <row r="586" customFormat="false" ht="12.75" hidden="false" customHeight="true" outlineLevel="0" collapsed="false">
      <c r="B586" s="37"/>
      <c r="C586" s="38"/>
      <c r="E586" s="38"/>
      <c r="L586" s="38"/>
    </row>
    <row r="587" customFormat="false" ht="12.75" hidden="false" customHeight="true" outlineLevel="0" collapsed="false">
      <c r="B587" s="37"/>
      <c r="C587" s="38"/>
      <c r="E587" s="38"/>
      <c r="L587" s="38"/>
    </row>
    <row r="588" customFormat="false" ht="12.75" hidden="false" customHeight="true" outlineLevel="0" collapsed="false">
      <c r="B588" s="37"/>
      <c r="C588" s="38"/>
      <c r="E588" s="38"/>
      <c r="L588" s="38"/>
    </row>
    <row r="589" customFormat="false" ht="12.75" hidden="false" customHeight="true" outlineLevel="0" collapsed="false">
      <c r="B589" s="37"/>
      <c r="C589" s="38"/>
      <c r="E589" s="38"/>
      <c r="L589" s="38"/>
    </row>
    <row r="590" customFormat="false" ht="12.75" hidden="false" customHeight="true" outlineLevel="0" collapsed="false">
      <c r="B590" s="37"/>
      <c r="C590" s="38"/>
      <c r="E590" s="38"/>
      <c r="L590" s="38"/>
    </row>
    <row r="591" customFormat="false" ht="12.75" hidden="false" customHeight="true" outlineLevel="0" collapsed="false">
      <c r="B591" s="37"/>
      <c r="C591" s="38"/>
      <c r="E591" s="38"/>
      <c r="L591" s="38"/>
    </row>
    <row r="592" customFormat="false" ht="12.75" hidden="false" customHeight="true" outlineLevel="0" collapsed="false">
      <c r="B592" s="37"/>
      <c r="C592" s="38"/>
      <c r="E592" s="38"/>
      <c r="L592" s="38"/>
    </row>
    <row r="593" customFormat="false" ht="12.75" hidden="false" customHeight="true" outlineLevel="0" collapsed="false">
      <c r="B593" s="37"/>
      <c r="C593" s="38"/>
      <c r="E593" s="38"/>
      <c r="L593" s="38"/>
    </row>
    <row r="594" customFormat="false" ht="12.75" hidden="false" customHeight="true" outlineLevel="0" collapsed="false">
      <c r="B594" s="37"/>
      <c r="C594" s="38"/>
      <c r="E594" s="38"/>
      <c r="L594" s="38"/>
    </row>
    <row r="595" customFormat="false" ht="12.75" hidden="false" customHeight="true" outlineLevel="0" collapsed="false">
      <c r="B595" s="37"/>
      <c r="C595" s="38"/>
      <c r="E595" s="38"/>
      <c r="L595" s="38"/>
    </row>
    <row r="596" customFormat="false" ht="12.75" hidden="false" customHeight="true" outlineLevel="0" collapsed="false">
      <c r="B596" s="37"/>
      <c r="C596" s="38"/>
      <c r="E596" s="38"/>
      <c r="L596" s="38"/>
    </row>
    <row r="597" customFormat="false" ht="12.75" hidden="false" customHeight="true" outlineLevel="0" collapsed="false">
      <c r="B597" s="37"/>
      <c r="C597" s="38"/>
      <c r="E597" s="38"/>
      <c r="L597" s="38"/>
    </row>
    <row r="598" customFormat="false" ht="12.75" hidden="false" customHeight="true" outlineLevel="0" collapsed="false">
      <c r="B598" s="37"/>
      <c r="C598" s="38"/>
      <c r="E598" s="38"/>
      <c r="L598" s="38"/>
    </row>
    <row r="599" customFormat="false" ht="12.75" hidden="false" customHeight="true" outlineLevel="0" collapsed="false">
      <c r="B599" s="37"/>
      <c r="C599" s="38"/>
      <c r="E599" s="38"/>
      <c r="L599" s="38"/>
    </row>
    <row r="600" customFormat="false" ht="12.75" hidden="false" customHeight="true" outlineLevel="0" collapsed="false">
      <c r="B600" s="37"/>
      <c r="C600" s="38"/>
      <c r="E600" s="38"/>
      <c r="L600" s="38"/>
    </row>
    <row r="601" customFormat="false" ht="12.75" hidden="false" customHeight="true" outlineLevel="0" collapsed="false">
      <c r="B601" s="37"/>
      <c r="C601" s="38"/>
      <c r="E601" s="38"/>
      <c r="L601" s="38"/>
    </row>
    <row r="602" customFormat="false" ht="12.75" hidden="false" customHeight="true" outlineLevel="0" collapsed="false">
      <c r="B602" s="37"/>
      <c r="C602" s="38"/>
      <c r="E602" s="38"/>
      <c r="L602" s="38"/>
    </row>
    <row r="603" customFormat="false" ht="12.75" hidden="false" customHeight="true" outlineLevel="0" collapsed="false">
      <c r="B603" s="37"/>
      <c r="C603" s="38"/>
      <c r="E603" s="38"/>
      <c r="L603" s="38"/>
    </row>
    <row r="604" customFormat="false" ht="12.75" hidden="false" customHeight="true" outlineLevel="0" collapsed="false">
      <c r="B604" s="37"/>
      <c r="C604" s="38"/>
      <c r="E604" s="38"/>
      <c r="L604" s="38"/>
    </row>
    <row r="605" customFormat="false" ht="12.75" hidden="false" customHeight="true" outlineLevel="0" collapsed="false">
      <c r="B605" s="37"/>
      <c r="C605" s="38"/>
      <c r="E605" s="38"/>
      <c r="L605" s="38"/>
    </row>
    <row r="606" customFormat="false" ht="12.75" hidden="false" customHeight="true" outlineLevel="0" collapsed="false">
      <c r="B606" s="37"/>
      <c r="C606" s="38"/>
      <c r="E606" s="38"/>
      <c r="L606" s="38"/>
    </row>
    <row r="607" customFormat="false" ht="12.75" hidden="false" customHeight="true" outlineLevel="0" collapsed="false">
      <c r="B607" s="37"/>
      <c r="C607" s="38"/>
      <c r="E607" s="38"/>
      <c r="L607" s="38"/>
    </row>
    <row r="608" customFormat="false" ht="12.75" hidden="false" customHeight="true" outlineLevel="0" collapsed="false">
      <c r="B608" s="37"/>
      <c r="C608" s="38"/>
      <c r="E608" s="38"/>
      <c r="L608" s="38"/>
    </row>
    <row r="609" customFormat="false" ht="12.75" hidden="false" customHeight="true" outlineLevel="0" collapsed="false">
      <c r="B609" s="37"/>
      <c r="C609" s="38"/>
      <c r="E609" s="38"/>
      <c r="L609" s="38"/>
    </row>
    <row r="610" customFormat="false" ht="12.75" hidden="false" customHeight="true" outlineLevel="0" collapsed="false">
      <c r="B610" s="37"/>
      <c r="C610" s="38"/>
      <c r="E610" s="38"/>
      <c r="L610" s="38"/>
    </row>
    <row r="611" customFormat="false" ht="12.75" hidden="false" customHeight="true" outlineLevel="0" collapsed="false">
      <c r="B611" s="37"/>
      <c r="C611" s="38"/>
      <c r="E611" s="38"/>
      <c r="L611" s="38"/>
    </row>
    <row r="612" customFormat="false" ht="12.75" hidden="false" customHeight="true" outlineLevel="0" collapsed="false">
      <c r="B612" s="37"/>
      <c r="C612" s="38"/>
      <c r="E612" s="38"/>
      <c r="L612" s="38"/>
    </row>
    <row r="613" customFormat="false" ht="12.75" hidden="false" customHeight="true" outlineLevel="0" collapsed="false">
      <c r="B613" s="37"/>
      <c r="C613" s="38"/>
      <c r="E613" s="38"/>
      <c r="L613" s="38"/>
    </row>
    <row r="614" customFormat="false" ht="12.75" hidden="false" customHeight="true" outlineLevel="0" collapsed="false">
      <c r="B614" s="37"/>
      <c r="C614" s="38"/>
      <c r="E614" s="38"/>
      <c r="L614" s="38"/>
    </row>
    <row r="615" customFormat="false" ht="12.75" hidden="false" customHeight="true" outlineLevel="0" collapsed="false">
      <c r="B615" s="37"/>
      <c r="C615" s="38"/>
      <c r="E615" s="38"/>
      <c r="L615" s="38"/>
    </row>
    <row r="616" customFormat="false" ht="12.75" hidden="false" customHeight="true" outlineLevel="0" collapsed="false">
      <c r="B616" s="37"/>
      <c r="C616" s="38"/>
      <c r="E616" s="38"/>
      <c r="L616" s="38"/>
    </row>
    <row r="617" customFormat="false" ht="12.75" hidden="false" customHeight="true" outlineLevel="0" collapsed="false">
      <c r="B617" s="37"/>
      <c r="C617" s="38"/>
      <c r="E617" s="38"/>
      <c r="L617" s="38"/>
    </row>
    <row r="618" customFormat="false" ht="12.75" hidden="false" customHeight="true" outlineLevel="0" collapsed="false">
      <c r="B618" s="37"/>
      <c r="C618" s="38"/>
      <c r="E618" s="38"/>
      <c r="L618" s="38"/>
    </row>
    <row r="619" customFormat="false" ht="12.75" hidden="false" customHeight="true" outlineLevel="0" collapsed="false">
      <c r="B619" s="37"/>
      <c r="C619" s="38"/>
      <c r="E619" s="38"/>
      <c r="L619" s="38"/>
    </row>
    <row r="620" customFormat="false" ht="12.75" hidden="false" customHeight="true" outlineLevel="0" collapsed="false">
      <c r="B620" s="37"/>
      <c r="C620" s="38"/>
      <c r="E620" s="38"/>
      <c r="L620" s="38"/>
    </row>
    <row r="621" customFormat="false" ht="12.75" hidden="false" customHeight="true" outlineLevel="0" collapsed="false">
      <c r="B621" s="37"/>
      <c r="C621" s="38"/>
      <c r="E621" s="38"/>
      <c r="L621" s="38"/>
    </row>
    <row r="622" customFormat="false" ht="12.75" hidden="false" customHeight="true" outlineLevel="0" collapsed="false">
      <c r="B622" s="37"/>
      <c r="C622" s="38"/>
      <c r="E622" s="38"/>
      <c r="L622" s="38"/>
    </row>
    <row r="623" customFormat="false" ht="12.75" hidden="false" customHeight="true" outlineLevel="0" collapsed="false">
      <c r="B623" s="37"/>
      <c r="C623" s="38"/>
      <c r="E623" s="38"/>
      <c r="L623" s="38"/>
    </row>
    <row r="624" customFormat="false" ht="12.75" hidden="false" customHeight="true" outlineLevel="0" collapsed="false">
      <c r="B624" s="37"/>
      <c r="C624" s="38"/>
      <c r="E624" s="38"/>
      <c r="L624" s="38"/>
    </row>
    <row r="625" customFormat="false" ht="12.75" hidden="false" customHeight="true" outlineLevel="0" collapsed="false">
      <c r="B625" s="37"/>
      <c r="C625" s="38"/>
      <c r="E625" s="38"/>
      <c r="L625" s="38"/>
    </row>
    <row r="626" customFormat="false" ht="12.75" hidden="false" customHeight="true" outlineLevel="0" collapsed="false">
      <c r="B626" s="37"/>
      <c r="C626" s="38"/>
      <c r="E626" s="38"/>
      <c r="L626" s="38"/>
    </row>
    <row r="627" customFormat="false" ht="12.75" hidden="false" customHeight="true" outlineLevel="0" collapsed="false">
      <c r="B627" s="37"/>
      <c r="C627" s="38"/>
      <c r="E627" s="38"/>
      <c r="L627" s="38"/>
    </row>
    <row r="628" customFormat="false" ht="12.75" hidden="false" customHeight="true" outlineLevel="0" collapsed="false">
      <c r="B628" s="37"/>
      <c r="C628" s="38"/>
      <c r="E628" s="38"/>
      <c r="L628" s="38"/>
    </row>
    <row r="629" customFormat="false" ht="12.75" hidden="false" customHeight="true" outlineLevel="0" collapsed="false">
      <c r="B629" s="37"/>
      <c r="C629" s="38"/>
      <c r="E629" s="38"/>
      <c r="L629" s="38"/>
    </row>
    <row r="630" customFormat="false" ht="12.75" hidden="false" customHeight="true" outlineLevel="0" collapsed="false">
      <c r="B630" s="37"/>
      <c r="C630" s="38"/>
      <c r="E630" s="38"/>
      <c r="L630" s="38"/>
    </row>
    <row r="631" customFormat="false" ht="12.75" hidden="false" customHeight="true" outlineLevel="0" collapsed="false">
      <c r="B631" s="37"/>
      <c r="C631" s="38"/>
      <c r="E631" s="38"/>
      <c r="L631" s="38"/>
    </row>
    <row r="632" customFormat="false" ht="12.75" hidden="false" customHeight="true" outlineLevel="0" collapsed="false">
      <c r="B632" s="37"/>
      <c r="C632" s="38"/>
      <c r="E632" s="38"/>
      <c r="L632" s="38"/>
    </row>
    <row r="633" customFormat="false" ht="12.75" hidden="false" customHeight="true" outlineLevel="0" collapsed="false">
      <c r="B633" s="37"/>
      <c r="C633" s="38"/>
      <c r="E633" s="38"/>
      <c r="L633" s="38"/>
    </row>
    <row r="634" customFormat="false" ht="12.75" hidden="false" customHeight="true" outlineLevel="0" collapsed="false">
      <c r="B634" s="37"/>
      <c r="C634" s="38"/>
      <c r="E634" s="38"/>
      <c r="L634" s="38"/>
    </row>
    <row r="635" customFormat="false" ht="12.75" hidden="false" customHeight="true" outlineLevel="0" collapsed="false">
      <c r="B635" s="37"/>
      <c r="C635" s="38"/>
      <c r="E635" s="38"/>
      <c r="L635" s="38"/>
    </row>
    <row r="636" customFormat="false" ht="12.75" hidden="false" customHeight="true" outlineLevel="0" collapsed="false">
      <c r="B636" s="37"/>
      <c r="C636" s="38"/>
      <c r="E636" s="38"/>
      <c r="L636" s="38"/>
    </row>
    <row r="637" customFormat="false" ht="12.75" hidden="false" customHeight="true" outlineLevel="0" collapsed="false">
      <c r="B637" s="37"/>
      <c r="C637" s="38"/>
      <c r="E637" s="38"/>
      <c r="L637" s="38"/>
    </row>
    <row r="638" customFormat="false" ht="12.75" hidden="false" customHeight="true" outlineLevel="0" collapsed="false">
      <c r="B638" s="37"/>
      <c r="C638" s="38"/>
      <c r="E638" s="38"/>
      <c r="L638" s="38"/>
    </row>
    <row r="639" customFormat="false" ht="12.75" hidden="false" customHeight="true" outlineLevel="0" collapsed="false">
      <c r="B639" s="37"/>
      <c r="C639" s="38"/>
      <c r="E639" s="38"/>
      <c r="L639" s="38"/>
    </row>
    <row r="640" customFormat="false" ht="12.75" hidden="false" customHeight="true" outlineLevel="0" collapsed="false">
      <c r="B640" s="37"/>
      <c r="C640" s="38"/>
      <c r="E640" s="38"/>
      <c r="L640" s="38"/>
    </row>
    <row r="641" customFormat="false" ht="12.75" hidden="false" customHeight="true" outlineLevel="0" collapsed="false">
      <c r="B641" s="37"/>
      <c r="C641" s="38"/>
      <c r="E641" s="38"/>
      <c r="L641" s="38"/>
    </row>
    <row r="642" customFormat="false" ht="12.75" hidden="false" customHeight="true" outlineLevel="0" collapsed="false">
      <c r="B642" s="37"/>
      <c r="C642" s="38"/>
      <c r="E642" s="38"/>
      <c r="L642" s="38"/>
    </row>
    <row r="643" customFormat="false" ht="12.75" hidden="false" customHeight="true" outlineLevel="0" collapsed="false">
      <c r="B643" s="37"/>
      <c r="C643" s="38"/>
      <c r="E643" s="38"/>
      <c r="L643" s="38"/>
    </row>
    <row r="644" customFormat="false" ht="12.75" hidden="false" customHeight="true" outlineLevel="0" collapsed="false">
      <c r="B644" s="37"/>
      <c r="C644" s="38"/>
      <c r="E644" s="38"/>
      <c r="L644" s="38"/>
    </row>
    <row r="645" customFormat="false" ht="12.75" hidden="false" customHeight="true" outlineLevel="0" collapsed="false">
      <c r="B645" s="37"/>
      <c r="C645" s="38"/>
      <c r="E645" s="38"/>
      <c r="L645" s="38"/>
    </row>
    <row r="646" customFormat="false" ht="12.75" hidden="false" customHeight="true" outlineLevel="0" collapsed="false">
      <c r="B646" s="37"/>
      <c r="C646" s="38"/>
      <c r="E646" s="38"/>
      <c r="L646" s="38"/>
    </row>
    <row r="647" customFormat="false" ht="12.75" hidden="false" customHeight="true" outlineLevel="0" collapsed="false">
      <c r="B647" s="37"/>
      <c r="C647" s="38"/>
      <c r="E647" s="38"/>
      <c r="L647" s="38"/>
    </row>
    <row r="648" customFormat="false" ht="12.75" hidden="false" customHeight="true" outlineLevel="0" collapsed="false">
      <c r="B648" s="37"/>
      <c r="C648" s="38"/>
      <c r="E648" s="38"/>
      <c r="L648" s="38"/>
    </row>
    <row r="649" customFormat="false" ht="12.75" hidden="false" customHeight="true" outlineLevel="0" collapsed="false">
      <c r="B649" s="37"/>
      <c r="C649" s="38"/>
      <c r="E649" s="38"/>
      <c r="L649" s="38"/>
    </row>
    <row r="650" customFormat="false" ht="12.75" hidden="false" customHeight="true" outlineLevel="0" collapsed="false">
      <c r="B650" s="37"/>
      <c r="C650" s="38"/>
      <c r="E650" s="38"/>
      <c r="L650" s="38"/>
    </row>
    <row r="651" customFormat="false" ht="12.75" hidden="false" customHeight="true" outlineLevel="0" collapsed="false">
      <c r="B651" s="37"/>
      <c r="C651" s="38"/>
      <c r="E651" s="38"/>
      <c r="L651" s="38"/>
    </row>
    <row r="652" customFormat="false" ht="12.75" hidden="false" customHeight="true" outlineLevel="0" collapsed="false">
      <c r="B652" s="37"/>
      <c r="C652" s="38"/>
      <c r="E652" s="38"/>
      <c r="L652" s="38"/>
    </row>
    <row r="653" customFormat="false" ht="12.75" hidden="false" customHeight="true" outlineLevel="0" collapsed="false">
      <c r="B653" s="37"/>
      <c r="C653" s="38"/>
      <c r="E653" s="38"/>
      <c r="L653" s="38"/>
    </row>
    <row r="654" customFormat="false" ht="12.75" hidden="false" customHeight="true" outlineLevel="0" collapsed="false">
      <c r="B654" s="37"/>
      <c r="C654" s="38"/>
      <c r="E654" s="38"/>
      <c r="L654" s="38"/>
    </row>
    <row r="655" customFormat="false" ht="12.75" hidden="false" customHeight="true" outlineLevel="0" collapsed="false">
      <c r="B655" s="37"/>
      <c r="C655" s="38"/>
      <c r="E655" s="38"/>
      <c r="L655" s="38"/>
    </row>
    <row r="656" customFormat="false" ht="12.75" hidden="false" customHeight="true" outlineLevel="0" collapsed="false">
      <c r="B656" s="37"/>
      <c r="C656" s="38"/>
      <c r="E656" s="38"/>
      <c r="L656" s="38"/>
    </row>
    <row r="657" customFormat="false" ht="12.75" hidden="false" customHeight="true" outlineLevel="0" collapsed="false">
      <c r="B657" s="37"/>
      <c r="C657" s="38"/>
      <c r="E657" s="38"/>
      <c r="L657" s="38"/>
    </row>
    <row r="658" customFormat="false" ht="12.75" hidden="false" customHeight="true" outlineLevel="0" collapsed="false">
      <c r="B658" s="37"/>
      <c r="C658" s="38"/>
      <c r="E658" s="38"/>
      <c r="L658" s="38"/>
    </row>
    <row r="659" customFormat="false" ht="12.75" hidden="false" customHeight="true" outlineLevel="0" collapsed="false">
      <c r="B659" s="37"/>
      <c r="C659" s="38"/>
      <c r="E659" s="38"/>
      <c r="L659" s="38"/>
    </row>
    <row r="660" customFormat="false" ht="12.75" hidden="false" customHeight="true" outlineLevel="0" collapsed="false">
      <c r="B660" s="37"/>
      <c r="C660" s="38"/>
      <c r="E660" s="38"/>
      <c r="L660" s="38"/>
    </row>
    <row r="661" customFormat="false" ht="12.75" hidden="false" customHeight="true" outlineLevel="0" collapsed="false">
      <c r="B661" s="37"/>
      <c r="C661" s="38"/>
      <c r="E661" s="38"/>
      <c r="L661" s="38"/>
    </row>
    <row r="662" customFormat="false" ht="12.75" hidden="false" customHeight="true" outlineLevel="0" collapsed="false">
      <c r="B662" s="37"/>
      <c r="C662" s="38"/>
      <c r="E662" s="38"/>
      <c r="L662" s="38"/>
    </row>
    <row r="663" customFormat="false" ht="12.75" hidden="false" customHeight="true" outlineLevel="0" collapsed="false">
      <c r="B663" s="37"/>
      <c r="C663" s="38"/>
      <c r="E663" s="38"/>
      <c r="L663" s="38"/>
    </row>
    <row r="664" customFormat="false" ht="12.75" hidden="false" customHeight="true" outlineLevel="0" collapsed="false">
      <c r="B664" s="37"/>
      <c r="C664" s="38"/>
      <c r="E664" s="38"/>
      <c r="L664" s="38"/>
    </row>
    <row r="665" customFormat="false" ht="12.75" hidden="false" customHeight="true" outlineLevel="0" collapsed="false">
      <c r="B665" s="37"/>
      <c r="C665" s="38"/>
      <c r="E665" s="38"/>
      <c r="L665" s="38"/>
    </row>
    <row r="666" customFormat="false" ht="12.75" hidden="false" customHeight="true" outlineLevel="0" collapsed="false">
      <c r="B666" s="37"/>
      <c r="C666" s="38"/>
      <c r="E666" s="38"/>
      <c r="L666" s="38"/>
    </row>
    <row r="667" customFormat="false" ht="12.75" hidden="false" customHeight="true" outlineLevel="0" collapsed="false">
      <c r="B667" s="37"/>
      <c r="C667" s="38"/>
      <c r="E667" s="38"/>
      <c r="L667" s="38"/>
    </row>
    <row r="668" customFormat="false" ht="12.75" hidden="false" customHeight="true" outlineLevel="0" collapsed="false">
      <c r="B668" s="37"/>
      <c r="C668" s="38"/>
      <c r="E668" s="38"/>
      <c r="L668" s="38"/>
    </row>
    <row r="669" customFormat="false" ht="12.75" hidden="false" customHeight="true" outlineLevel="0" collapsed="false">
      <c r="B669" s="37"/>
      <c r="C669" s="38"/>
      <c r="E669" s="38"/>
      <c r="L669" s="38"/>
    </row>
    <row r="670" customFormat="false" ht="12.75" hidden="false" customHeight="true" outlineLevel="0" collapsed="false">
      <c r="B670" s="37"/>
      <c r="C670" s="38"/>
      <c r="E670" s="38"/>
      <c r="L670" s="38"/>
    </row>
    <row r="671" customFormat="false" ht="12.75" hidden="false" customHeight="true" outlineLevel="0" collapsed="false">
      <c r="B671" s="37"/>
      <c r="C671" s="38"/>
      <c r="E671" s="38"/>
      <c r="L671" s="38"/>
    </row>
    <row r="672" customFormat="false" ht="12.75" hidden="false" customHeight="true" outlineLevel="0" collapsed="false">
      <c r="B672" s="37"/>
      <c r="C672" s="38"/>
      <c r="E672" s="38"/>
      <c r="L672" s="38"/>
    </row>
    <row r="673" customFormat="false" ht="12.75" hidden="false" customHeight="true" outlineLevel="0" collapsed="false">
      <c r="B673" s="37"/>
      <c r="C673" s="38"/>
      <c r="E673" s="38"/>
      <c r="L673" s="38"/>
    </row>
    <row r="674" customFormat="false" ht="12.75" hidden="false" customHeight="true" outlineLevel="0" collapsed="false">
      <c r="B674" s="37"/>
      <c r="C674" s="38"/>
      <c r="E674" s="38"/>
      <c r="L674" s="38"/>
    </row>
    <row r="675" customFormat="false" ht="12.75" hidden="false" customHeight="true" outlineLevel="0" collapsed="false">
      <c r="B675" s="37"/>
      <c r="C675" s="38"/>
      <c r="E675" s="38"/>
      <c r="L675" s="38"/>
    </row>
    <row r="676" customFormat="false" ht="12.75" hidden="false" customHeight="true" outlineLevel="0" collapsed="false">
      <c r="B676" s="37"/>
      <c r="C676" s="38"/>
      <c r="E676" s="38"/>
      <c r="L676" s="38"/>
    </row>
    <row r="677" customFormat="false" ht="12.75" hidden="false" customHeight="true" outlineLevel="0" collapsed="false">
      <c r="B677" s="37"/>
      <c r="C677" s="38"/>
      <c r="E677" s="38"/>
      <c r="L677" s="38"/>
    </row>
    <row r="678" customFormat="false" ht="12.75" hidden="false" customHeight="true" outlineLevel="0" collapsed="false">
      <c r="B678" s="37"/>
      <c r="C678" s="38"/>
      <c r="E678" s="38"/>
      <c r="L678" s="38"/>
    </row>
    <row r="679" customFormat="false" ht="12.75" hidden="false" customHeight="true" outlineLevel="0" collapsed="false">
      <c r="B679" s="37"/>
      <c r="C679" s="38"/>
      <c r="E679" s="38"/>
      <c r="L679" s="38"/>
    </row>
    <row r="680" customFormat="false" ht="12.75" hidden="false" customHeight="true" outlineLevel="0" collapsed="false">
      <c r="B680" s="37"/>
      <c r="C680" s="38"/>
      <c r="E680" s="38"/>
      <c r="L680" s="38"/>
    </row>
    <row r="681" customFormat="false" ht="12.75" hidden="false" customHeight="true" outlineLevel="0" collapsed="false">
      <c r="B681" s="37"/>
      <c r="C681" s="38"/>
      <c r="E681" s="38"/>
      <c r="L681" s="38"/>
    </row>
    <row r="682" customFormat="false" ht="12.75" hidden="false" customHeight="true" outlineLevel="0" collapsed="false">
      <c r="B682" s="37"/>
      <c r="C682" s="38"/>
      <c r="E682" s="38"/>
      <c r="L682" s="38"/>
    </row>
    <row r="683" customFormat="false" ht="12.75" hidden="false" customHeight="true" outlineLevel="0" collapsed="false">
      <c r="B683" s="37"/>
      <c r="C683" s="38"/>
      <c r="E683" s="38"/>
      <c r="L683" s="38"/>
    </row>
    <row r="684" customFormat="false" ht="12.75" hidden="false" customHeight="true" outlineLevel="0" collapsed="false">
      <c r="B684" s="37"/>
      <c r="C684" s="38"/>
      <c r="E684" s="38"/>
      <c r="L684" s="38"/>
    </row>
    <row r="685" customFormat="false" ht="12.75" hidden="false" customHeight="true" outlineLevel="0" collapsed="false">
      <c r="B685" s="37"/>
      <c r="C685" s="38"/>
      <c r="E685" s="38"/>
      <c r="L685" s="38"/>
    </row>
    <row r="686" customFormat="false" ht="12.75" hidden="false" customHeight="true" outlineLevel="0" collapsed="false">
      <c r="B686" s="37"/>
      <c r="C686" s="38"/>
      <c r="E686" s="38"/>
      <c r="L686" s="38"/>
    </row>
    <row r="687" customFormat="false" ht="12.75" hidden="false" customHeight="true" outlineLevel="0" collapsed="false">
      <c r="B687" s="37"/>
      <c r="C687" s="38"/>
      <c r="E687" s="38"/>
      <c r="L687" s="38"/>
    </row>
    <row r="688" customFormat="false" ht="12.75" hidden="false" customHeight="true" outlineLevel="0" collapsed="false">
      <c r="B688" s="37"/>
      <c r="C688" s="38"/>
      <c r="E688" s="38"/>
      <c r="L688" s="38"/>
    </row>
    <row r="689" customFormat="false" ht="12.75" hidden="false" customHeight="true" outlineLevel="0" collapsed="false">
      <c r="B689" s="37"/>
      <c r="C689" s="38"/>
      <c r="E689" s="38"/>
      <c r="L689" s="38"/>
    </row>
    <row r="690" customFormat="false" ht="12.75" hidden="false" customHeight="true" outlineLevel="0" collapsed="false">
      <c r="B690" s="37"/>
      <c r="C690" s="38"/>
      <c r="E690" s="38"/>
      <c r="L690" s="38"/>
    </row>
    <row r="691" customFormat="false" ht="12.75" hidden="false" customHeight="true" outlineLevel="0" collapsed="false">
      <c r="B691" s="37"/>
      <c r="C691" s="38"/>
      <c r="E691" s="38"/>
      <c r="L691" s="38"/>
    </row>
    <row r="692" customFormat="false" ht="12.75" hidden="false" customHeight="true" outlineLevel="0" collapsed="false">
      <c r="B692" s="37"/>
      <c r="C692" s="38"/>
      <c r="E692" s="38"/>
      <c r="L692" s="38"/>
    </row>
    <row r="693" customFormat="false" ht="12.75" hidden="false" customHeight="true" outlineLevel="0" collapsed="false">
      <c r="B693" s="37"/>
      <c r="C693" s="38"/>
      <c r="E693" s="38"/>
      <c r="L693" s="38"/>
    </row>
    <row r="694" customFormat="false" ht="12.75" hidden="false" customHeight="true" outlineLevel="0" collapsed="false">
      <c r="B694" s="37"/>
      <c r="C694" s="38"/>
      <c r="E694" s="38"/>
      <c r="L694" s="38"/>
    </row>
    <row r="695" customFormat="false" ht="12.75" hidden="false" customHeight="true" outlineLevel="0" collapsed="false">
      <c r="B695" s="37"/>
      <c r="C695" s="38"/>
      <c r="E695" s="38"/>
      <c r="L695" s="38"/>
    </row>
    <row r="696" customFormat="false" ht="12.75" hidden="false" customHeight="true" outlineLevel="0" collapsed="false">
      <c r="B696" s="37"/>
      <c r="C696" s="38"/>
      <c r="E696" s="38"/>
      <c r="L696" s="38"/>
    </row>
    <row r="697" customFormat="false" ht="12.75" hidden="false" customHeight="true" outlineLevel="0" collapsed="false">
      <c r="B697" s="37"/>
      <c r="C697" s="38"/>
      <c r="E697" s="38"/>
      <c r="L697" s="38"/>
    </row>
    <row r="698" customFormat="false" ht="12.75" hidden="false" customHeight="true" outlineLevel="0" collapsed="false">
      <c r="B698" s="37"/>
      <c r="C698" s="38"/>
      <c r="E698" s="38"/>
      <c r="L698" s="38"/>
    </row>
    <row r="699" customFormat="false" ht="12.75" hidden="false" customHeight="true" outlineLevel="0" collapsed="false">
      <c r="B699" s="37"/>
      <c r="C699" s="38"/>
      <c r="E699" s="38"/>
      <c r="L699" s="38"/>
    </row>
    <row r="700" customFormat="false" ht="12.75" hidden="false" customHeight="true" outlineLevel="0" collapsed="false">
      <c r="B700" s="37"/>
      <c r="C700" s="38"/>
      <c r="E700" s="38"/>
      <c r="L700" s="38"/>
    </row>
    <row r="701" customFormat="false" ht="12.75" hidden="false" customHeight="true" outlineLevel="0" collapsed="false">
      <c r="B701" s="37"/>
      <c r="C701" s="38"/>
      <c r="E701" s="38"/>
      <c r="L701" s="38"/>
    </row>
    <row r="702" customFormat="false" ht="12.75" hidden="false" customHeight="true" outlineLevel="0" collapsed="false">
      <c r="B702" s="37"/>
      <c r="C702" s="38"/>
      <c r="E702" s="38"/>
      <c r="L702" s="38"/>
    </row>
    <row r="703" customFormat="false" ht="12.75" hidden="false" customHeight="true" outlineLevel="0" collapsed="false">
      <c r="B703" s="37"/>
      <c r="C703" s="38"/>
      <c r="E703" s="38"/>
      <c r="L703" s="38"/>
    </row>
    <row r="704" customFormat="false" ht="12.75" hidden="false" customHeight="true" outlineLevel="0" collapsed="false">
      <c r="B704" s="37"/>
      <c r="C704" s="38"/>
      <c r="E704" s="38"/>
      <c r="L704" s="38"/>
    </row>
    <row r="705" customFormat="false" ht="12.75" hidden="false" customHeight="true" outlineLevel="0" collapsed="false">
      <c r="B705" s="37"/>
      <c r="C705" s="38"/>
      <c r="E705" s="38"/>
      <c r="L705" s="38"/>
    </row>
    <row r="706" customFormat="false" ht="12.75" hidden="false" customHeight="true" outlineLevel="0" collapsed="false">
      <c r="B706" s="37"/>
      <c r="C706" s="38"/>
      <c r="E706" s="38"/>
      <c r="L706" s="38"/>
    </row>
    <row r="707" customFormat="false" ht="12.75" hidden="false" customHeight="true" outlineLevel="0" collapsed="false">
      <c r="B707" s="37"/>
      <c r="C707" s="38"/>
      <c r="E707" s="38"/>
      <c r="L707" s="38"/>
    </row>
    <row r="708" customFormat="false" ht="12.75" hidden="false" customHeight="true" outlineLevel="0" collapsed="false">
      <c r="B708" s="37"/>
      <c r="C708" s="38"/>
      <c r="E708" s="38"/>
      <c r="L708" s="38"/>
    </row>
    <row r="709" customFormat="false" ht="12.75" hidden="false" customHeight="true" outlineLevel="0" collapsed="false">
      <c r="B709" s="37"/>
      <c r="C709" s="38"/>
      <c r="E709" s="38"/>
      <c r="L709" s="38"/>
    </row>
    <row r="710" customFormat="false" ht="12.75" hidden="false" customHeight="true" outlineLevel="0" collapsed="false">
      <c r="B710" s="37"/>
      <c r="C710" s="38"/>
      <c r="E710" s="38"/>
      <c r="L710" s="38"/>
    </row>
    <row r="711" customFormat="false" ht="12.75" hidden="false" customHeight="true" outlineLevel="0" collapsed="false">
      <c r="B711" s="37"/>
      <c r="C711" s="38"/>
      <c r="E711" s="38"/>
      <c r="L711" s="38"/>
    </row>
    <row r="712" customFormat="false" ht="12.75" hidden="false" customHeight="true" outlineLevel="0" collapsed="false">
      <c r="B712" s="37"/>
      <c r="C712" s="38"/>
      <c r="E712" s="38"/>
      <c r="L712" s="38"/>
    </row>
    <row r="713" customFormat="false" ht="12.75" hidden="false" customHeight="true" outlineLevel="0" collapsed="false">
      <c r="B713" s="37"/>
      <c r="C713" s="38"/>
      <c r="E713" s="38"/>
      <c r="L713" s="38"/>
    </row>
    <row r="714" customFormat="false" ht="12.75" hidden="false" customHeight="true" outlineLevel="0" collapsed="false">
      <c r="B714" s="37"/>
      <c r="C714" s="38"/>
      <c r="E714" s="38"/>
      <c r="L714" s="38"/>
    </row>
    <row r="715" customFormat="false" ht="12.75" hidden="false" customHeight="true" outlineLevel="0" collapsed="false">
      <c r="B715" s="37"/>
      <c r="C715" s="38"/>
      <c r="E715" s="38"/>
      <c r="L715" s="38"/>
    </row>
    <row r="716" customFormat="false" ht="12.75" hidden="false" customHeight="true" outlineLevel="0" collapsed="false">
      <c r="B716" s="37"/>
      <c r="C716" s="38"/>
      <c r="E716" s="38"/>
      <c r="L716" s="38"/>
    </row>
    <row r="717" customFormat="false" ht="12.75" hidden="false" customHeight="true" outlineLevel="0" collapsed="false">
      <c r="B717" s="37"/>
      <c r="C717" s="38"/>
      <c r="E717" s="38"/>
      <c r="L717" s="38"/>
    </row>
    <row r="718" customFormat="false" ht="12.75" hidden="false" customHeight="true" outlineLevel="0" collapsed="false">
      <c r="B718" s="37"/>
      <c r="C718" s="38"/>
      <c r="E718" s="38"/>
      <c r="L718" s="38"/>
    </row>
    <row r="719" customFormat="false" ht="12.75" hidden="false" customHeight="true" outlineLevel="0" collapsed="false">
      <c r="B719" s="37"/>
      <c r="C719" s="38"/>
      <c r="E719" s="38"/>
      <c r="L719" s="38"/>
    </row>
    <row r="720" customFormat="false" ht="12.75" hidden="false" customHeight="true" outlineLevel="0" collapsed="false">
      <c r="B720" s="37"/>
      <c r="C720" s="38"/>
      <c r="E720" s="38"/>
      <c r="L720" s="38"/>
    </row>
    <row r="721" customFormat="false" ht="12.75" hidden="false" customHeight="true" outlineLevel="0" collapsed="false">
      <c r="B721" s="37"/>
      <c r="C721" s="38"/>
      <c r="E721" s="38"/>
      <c r="L721" s="38"/>
    </row>
    <row r="722" customFormat="false" ht="12.75" hidden="false" customHeight="true" outlineLevel="0" collapsed="false">
      <c r="B722" s="37"/>
      <c r="C722" s="38"/>
      <c r="E722" s="38"/>
      <c r="L722" s="38"/>
    </row>
    <row r="723" customFormat="false" ht="12.75" hidden="false" customHeight="true" outlineLevel="0" collapsed="false">
      <c r="B723" s="37"/>
      <c r="C723" s="38"/>
      <c r="E723" s="38"/>
      <c r="L723" s="38"/>
    </row>
    <row r="724" customFormat="false" ht="12.75" hidden="false" customHeight="true" outlineLevel="0" collapsed="false">
      <c r="B724" s="37"/>
      <c r="C724" s="38"/>
      <c r="E724" s="38"/>
      <c r="L724" s="38"/>
    </row>
    <row r="725" customFormat="false" ht="12.75" hidden="false" customHeight="true" outlineLevel="0" collapsed="false">
      <c r="B725" s="37"/>
      <c r="C725" s="38"/>
      <c r="E725" s="38"/>
      <c r="L725" s="38"/>
    </row>
    <row r="726" customFormat="false" ht="12.75" hidden="false" customHeight="true" outlineLevel="0" collapsed="false">
      <c r="B726" s="37"/>
      <c r="C726" s="38"/>
      <c r="E726" s="38"/>
      <c r="L726" s="38"/>
    </row>
    <row r="727" customFormat="false" ht="12.75" hidden="false" customHeight="true" outlineLevel="0" collapsed="false">
      <c r="B727" s="37"/>
      <c r="C727" s="38"/>
      <c r="E727" s="38"/>
      <c r="L727" s="38"/>
    </row>
    <row r="728" customFormat="false" ht="12.75" hidden="false" customHeight="true" outlineLevel="0" collapsed="false">
      <c r="B728" s="37"/>
      <c r="C728" s="38"/>
      <c r="E728" s="38"/>
      <c r="L728" s="38"/>
    </row>
    <row r="729" customFormat="false" ht="12.75" hidden="false" customHeight="true" outlineLevel="0" collapsed="false">
      <c r="B729" s="37"/>
      <c r="C729" s="38"/>
      <c r="E729" s="38"/>
      <c r="L729" s="38"/>
    </row>
    <row r="730" customFormat="false" ht="12.75" hidden="false" customHeight="true" outlineLevel="0" collapsed="false">
      <c r="B730" s="37"/>
      <c r="C730" s="38"/>
      <c r="E730" s="38"/>
      <c r="L730" s="38"/>
    </row>
    <row r="731" customFormat="false" ht="12.75" hidden="false" customHeight="true" outlineLevel="0" collapsed="false">
      <c r="B731" s="37"/>
      <c r="C731" s="38"/>
      <c r="E731" s="38"/>
      <c r="L731" s="38"/>
    </row>
    <row r="732" customFormat="false" ht="12.75" hidden="false" customHeight="true" outlineLevel="0" collapsed="false">
      <c r="B732" s="37"/>
      <c r="C732" s="38"/>
      <c r="E732" s="38"/>
      <c r="L732" s="38"/>
    </row>
    <row r="733" customFormat="false" ht="12.75" hidden="false" customHeight="true" outlineLevel="0" collapsed="false">
      <c r="B733" s="37"/>
      <c r="C733" s="38"/>
      <c r="E733" s="38"/>
      <c r="L733" s="38"/>
    </row>
    <row r="734" customFormat="false" ht="12.75" hidden="false" customHeight="true" outlineLevel="0" collapsed="false">
      <c r="B734" s="37"/>
      <c r="C734" s="38"/>
      <c r="E734" s="38"/>
      <c r="L734" s="38"/>
    </row>
    <row r="735" customFormat="false" ht="12.75" hidden="false" customHeight="true" outlineLevel="0" collapsed="false">
      <c r="B735" s="37"/>
      <c r="C735" s="38"/>
      <c r="E735" s="38"/>
      <c r="L735" s="38"/>
    </row>
    <row r="736" customFormat="false" ht="12.75" hidden="false" customHeight="true" outlineLevel="0" collapsed="false">
      <c r="B736" s="37"/>
      <c r="C736" s="38"/>
      <c r="E736" s="38"/>
      <c r="L736" s="38"/>
    </row>
    <row r="737" customFormat="false" ht="12.75" hidden="false" customHeight="true" outlineLevel="0" collapsed="false">
      <c r="B737" s="37"/>
      <c r="C737" s="38"/>
      <c r="E737" s="38"/>
      <c r="L737" s="38"/>
    </row>
    <row r="738" customFormat="false" ht="12.75" hidden="false" customHeight="true" outlineLevel="0" collapsed="false">
      <c r="B738" s="37"/>
      <c r="C738" s="38"/>
      <c r="E738" s="38"/>
      <c r="L738" s="38"/>
    </row>
    <row r="739" customFormat="false" ht="12.75" hidden="false" customHeight="true" outlineLevel="0" collapsed="false">
      <c r="B739" s="37"/>
      <c r="C739" s="38"/>
      <c r="E739" s="38"/>
      <c r="L739" s="38"/>
    </row>
    <row r="740" customFormat="false" ht="12.75" hidden="false" customHeight="true" outlineLevel="0" collapsed="false">
      <c r="B740" s="37"/>
      <c r="C740" s="38"/>
      <c r="E740" s="38"/>
      <c r="L740" s="38"/>
    </row>
    <row r="741" customFormat="false" ht="12.75" hidden="false" customHeight="true" outlineLevel="0" collapsed="false">
      <c r="B741" s="37"/>
      <c r="C741" s="38"/>
      <c r="E741" s="38"/>
      <c r="L741" s="38"/>
    </row>
    <row r="742" customFormat="false" ht="12.75" hidden="false" customHeight="true" outlineLevel="0" collapsed="false">
      <c r="B742" s="37"/>
      <c r="C742" s="38"/>
      <c r="E742" s="38"/>
      <c r="L742" s="38"/>
    </row>
    <row r="743" customFormat="false" ht="12.75" hidden="false" customHeight="true" outlineLevel="0" collapsed="false">
      <c r="B743" s="37"/>
      <c r="C743" s="38"/>
      <c r="E743" s="38"/>
      <c r="L743" s="38"/>
    </row>
    <row r="744" customFormat="false" ht="12.75" hidden="false" customHeight="true" outlineLevel="0" collapsed="false">
      <c r="B744" s="37"/>
      <c r="C744" s="38"/>
      <c r="E744" s="38"/>
      <c r="L744" s="38"/>
    </row>
    <row r="745" customFormat="false" ht="12.75" hidden="false" customHeight="true" outlineLevel="0" collapsed="false">
      <c r="B745" s="37"/>
      <c r="C745" s="38"/>
      <c r="E745" s="38"/>
      <c r="L745" s="38"/>
    </row>
    <row r="746" customFormat="false" ht="12.75" hidden="false" customHeight="true" outlineLevel="0" collapsed="false">
      <c r="B746" s="37"/>
      <c r="C746" s="38"/>
      <c r="E746" s="38"/>
      <c r="L746" s="38"/>
    </row>
    <row r="747" customFormat="false" ht="12.75" hidden="false" customHeight="true" outlineLevel="0" collapsed="false">
      <c r="B747" s="37"/>
      <c r="C747" s="38"/>
      <c r="E747" s="38"/>
      <c r="L747" s="38"/>
    </row>
    <row r="748" customFormat="false" ht="12.75" hidden="false" customHeight="true" outlineLevel="0" collapsed="false">
      <c r="B748" s="37"/>
      <c r="C748" s="38"/>
      <c r="E748" s="38"/>
      <c r="L748" s="38"/>
    </row>
    <row r="749" customFormat="false" ht="12.75" hidden="false" customHeight="true" outlineLevel="0" collapsed="false">
      <c r="B749" s="37"/>
      <c r="C749" s="38"/>
      <c r="E749" s="38"/>
      <c r="L749" s="38"/>
    </row>
    <row r="750" customFormat="false" ht="12.75" hidden="false" customHeight="true" outlineLevel="0" collapsed="false">
      <c r="B750" s="37"/>
      <c r="C750" s="38"/>
      <c r="E750" s="38"/>
      <c r="L750" s="38"/>
    </row>
    <row r="751" customFormat="false" ht="12.75" hidden="false" customHeight="true" outlineLevel="0" collapsed="false">
      <c r="B751" s="37"/>
      <c r="C751" s="38"/>
      <c r="E751" s="38"/>
      <c r="L751" s="38"/>
    </row>
    <row r="752" customFormat="false" ht="12.75" hidden="false" customHeight="true" outlineLevel="0" collapsed="false">
      <c r="B752" s="37"/>
      <c r="C752" s="38"/>
      <c r="E752" s="38"/>
      <c r="L752" s="38"/>
    </row>
    <row r="753" customFormat="false" ht="12.75" hidden="false" customHeight="true" outlineLevel="0" collapsed="false">
      <c r="B753" s="37"/>
      <c r="C753" s="38"/>
      <c r="E753" s="38"/>
      <c r="L753" s="38"/>
    </row>
    <row r="754" customFormat="false" ht="12.75" hidden="false" customHeight="true" outlineLevel="0" collapsed="false">
      <c r="B754" s="37"/>
      <c r="C754" s="38"/>
      <c r="E754" s="38"/>
      <c r="L754" s="38"/>
    </row>
    <row r="755" customFormat="false" ht="12.75" hidden="false" customHeight="true" outlineLevel="0" collapsed="false">
      <c r="B755" s="37"/>
      <c r="C755" s="38"/>
      <c r="E755" s="38"/>
      <c r="L755" s="38"/>
    </row>
    <row r="756" customFormat="false" ht="12.75" hidden="false" customHeight="true" outlineLevel="0" collapsed="false">
      <c r="B756" s="37"/>
      <c r="C756" s="38"/>
      <c r="E756" s="38"/>
      <c r="L756" s="38"/>
    </row>
    <row r="757" customFormat="false" ht="12.75" hidden="false" customHeight="true" outlineLevel="0" collapsed="false">
      <c r="B757" s="37"/>
      <c r="C757" s="38"/>
      <c r="E757" s="38"/>
      <c r="L757" s="38"/>
    </row>
    <row r="758" customFormat="false" ht="12.75" hidden="false" customHeight="true" outlineLevel="0" collapsed="false">
      <c r="B758" s="37"/>
      <c r="C758" s="38"/>
      <c r="E758" s="38"/>
      <c r="L758" s="38"/>
    </row>
    <row r="759" customFormat="false" ht="12.75" hidden="false" customHeight="true" outlineLevel="0" collapsed="false">
      <c r="B759" s="37"/>
      <c r="C759" s="38"/>
      <c r="E759" s="38"/>
      <c r="L759" s="38"/>
    </row>
    <row r="760" customFormat="false" ht="12.75" hidden="false" customHeight="true" outlineLevel="0" collapsed="false">
      <c r="B760" s="37"/>
      <c r="C760" s="38"/>
      <c r="E760" s="38"/>
      <c r="L760" s="38"/>
    </row>
    <row r="761" customFormat="false" ht="12.75" hidden="false" customHeight="true" outlineLevel="0" collapsed="false">
      <c r="B761" s="37"/>
      <c r="C761" s="38"/>
      <c r="E761" s="38"/>
      <c r="L761" s="38"/>
    </row>
    <row r="762" customFormat="false" ht="12.75" hidden="false" customHeight="true" outlineLevel="0" collapsed="false">
      <c r="B762" s="37"/>
      <c r="C762" s="38"/>
      <c r="E762" s="38"/>
      <c r="L762" s="38"/>
    </row>
    <row r="763" customFormat="false" ht="12.75" hidden="false" customHeight="true" outlineLevel="0" collapsed="false">
      <c r="B763" s="37"/>
      <c r="C763" s="38"/>
      <c r="E763" s="38"/>
      <c r="L763" s="38"/>
    </row>
    <row r="764" customFormat="false" ht="12.75" hidden="false" customHeight="true" outlineLevel="0" collapsed="false">
      <c r="B764" s="37"/>
      <c r="C764" s="38"/>
      <c r="E764" s="38"/>
      <c r="L764" s="38"/>
    </row>
    <row r="765" customFormat="false" ht="12.75" hidden="false" customHeight="true" outlineLevel="0" collapsed="false">
      <c r="B765" s="37"/>
      <c r="C765" s="38"/>
      <c r="E765" s="38"/>
      <c r="L765" s="38"/>
    </row>
    <row r="766" customFormat="false" ht="12.75" hidden="false" customHeight="true" outlineLevel="0" collapsed="false">
      <c r="B766" s="37"/>
      <c r="C766" s="38"/>
      <c r="E766" s="38"/>
      <c r="L766" s="38"/>
    </row>
    <row r="767" customFormat="false" ht="12.75" hidden="false" customHeight="true" outlineLevel="0" collapsed="false">
      <c r="B767" s="37"/>
      <c r="C767" s="38"/>
      <c r="E767" s="38"/>
      <c r="L767" s="38"/>
    </row>
    <row r="768" customFormat="false" ht="12.75" hidden="false" customHeight="true" outlineLevel="0" collapsed="false">
      <c r="B768" s="37"/>
      <c r="C768" s="38"/>
      <c r="E768" s="38"/>
      <c r="L768" s="38"/>
    </row>
    <row r="769" customFormat="false" ht="12.75" hidden="false" customHeight="true" outlineLevel="0" collapsed="false">
      <c r="B769" s="37"/>
      <c r="C769" s="38"/>
      <c r="E769" s="38"/>
      <c r="L769" s="38"/>
    </row>
    <row r="770" customFormat="false" ht="12.75" hidden="false" customHeight="true" outlineLevel="0" collapsed="false">
      <c r="B770" s="37"/>
      <c r="C770" s="38"/>
      <c r="E770" s="38"/>
      <c r="L770" s="38"/>
    </row>
    <row r="771" customFormat="false" ht="12.75" hidden="false" customHeight="true" outlineLevel="0" collapsed="false">
      <c r="B771" s="37"/>
      <c r="C771" s="38"/>
      <c r="E771" s="38"/>
      <c r="L771" s="38"/>
    </row>
    <row r="772" customFormat="false" ht="12.75" hidden="false" customHeight="true" outlineLevel="0" collapsed="false">
      <c r="B772" s="37"/>
      <c r="C772" s="38"/>
      <c r="E772" s="38"/>
      <c r="L772" s="38"/>
    </row>
    <row r="773" customFormat="false" ht="12.75" hidden="false" customHeight="true" outlineLevel="0" collapsed="false">
      <c r="B773" s="37"/>
      <c r="C773" s="38"/>
      <c r="E773" s="38"/>
      <c r="L773" s="38"/>
    </row>
    <row r="774" customFormat="false" ht="12.75" hidden="false" customHeight="true" outlineLevel="0" collapsed="false">
      <c r="B774" s="37"/>
      <c r="C774" s="38"/>
      <c r="E774" s="38"/>
      <c r="L774" s="38"/>
    </row>
    <row r="775" customFormat="false" ht="12.75" hidden="false" customHeight="true" outlineLevel="0" collapsed="false">
      <c r="B775" s="37"/>
      <c r="C775" s="38"/>
      <c r="E775" s="38"/>
      <c r="L775" s="38"/>
    </row>
    <row r="776" customFormat="false" ht="12.75" hidden="false" customHeight="true" outlineLevel="0" collapsed="false">
      <c r="B776" s="37"/>
      <c r="C776" s="38"/>
      <c r="E776" s="38"/>
      <c r="L776" s="38"/>
    </row>
    <row r="777" customFormat="false" ht="12.75" hidden="false" customHeight="true" outlineLevel="0" collapsed="false">
      <c r="B777" s="37"/>
      <c r="C777" s="38"/>
      <c r="E777" s="38"/>
      <c r="L777" s="38"/>
    </row>
    <row r="778" customFormat="false" ht="12.75" hidden="false" customHeight="true" outlineLevel="0" collapsed="false">
      <c r="B778" s="37"/>
      <c r="C778" s="38"/>
      <c r="E778" s="38"/>
      <c r="L778" s="38"/>
    </row>
    <row r="779" customFormat="false" ht="12.75" hidden="false" customHeight="true" outlineLevel="0" collapsed="false">
      <c r="B779" s="37"/>
      <c r="C779" s="38"/>
      <c r="E779" s="38"/>
      <c r="L779" s="38"/>
    </row>
    <row r="780" customFormat="false" ht="12.75" hidden="false" customHeight="true" outlineLevel="0" collapsed="false">
      <c r="B780" s="37"/>
      <c r="C780" s="38"/>
      <c r="E780" s="38"/>
      <c r="L780" s="38"/>
    </row>
    <row r="781" customFormat="false" ht="12.75" hidden="false" customHeight="true" outlineLevel="0" collapsed="false">
      <c r="B781" s="37"/>
      <c r="C781" s="38"/>
      <c r="E781" s="38"/>
      <c r="L781" s="38"/>
    </row>
    <row r="782" customFormat="false" ht="12.75" hidden="false" customHeight="true" outlineLevel="0" collapsed="false">
      <c r="B782" s="37"/>
      <c r="C782" s="38"/>
      <c r="E782" s="38"/>
      <c r="L782" s="38"/>
    </row>
    <row r="783" customFormat="false" ht="12.75" hidden="false" customHeight="true" outlineLevel="0" collapsed="false">
      <c r="B783" s="37"/>
      <c r="C783" s="38"/>
      <c r="E783" s="38"/>
      <c r="L783" s="38"/>
    </row>
    <row r="784" customFormat="false" ht="12.75" hidden="false" customHeight="true" outlineLevel="0" collapsed="false">
      <c r="B784" s="37"/>
      <c r="C784" s="38"/>
      <c r="E784" s="38"/>
      <c r="L784" s="38"/>
    </row>
    <row r="785" customFormat="false" ht="12.75" hidden="false" customHeight="true" outlineLevel="0" collapsed="false">
      <c r="B785" s="37"/>
      <c r="C785" s="38"/>
      <c r="E785" s="38"/>
      <c r="L785" s="38"/>
    </row>
    <row r="786" customFormat="false" ht="12.75" hidden="false" customHeight="true" outlineLevel="0" collapsed="false">
      <c r="B786" s="37"/>
      <c r="C786" s="38"/>
      <c r="E786" s="38"/>
      <c r="L786" s="38"/>
    </row>
    <row r="787" customFormat="false" ht="12.75" hidden="false" customHeight="true" outlineLevel="0" collapsed="false">
      <c r="B787" s="37"/>
      <c r="C787" s="38"/>
      <c r="E787" s="38"/>
      <c r="L787" s="38"/>
    </row>
    <row r="788" customFormat="false" ht="12.75" hidden="false" customHeight="true" outlineLevel="0" collapsed="false">
      <c r="B788" s="37"/>
      <c r="C788" s="38"/>
      <c r="E788" s="38"/>
      <c r="L788" s="38"/>
    </row>
    <row r="789" customFormat="false" ht="12.75" hidden="false" customHeight="true" outlineLevel="0" collapsed="false">
      <c r="B789" s="37"/>
      <c r="C789" s="38"/>
      <c r="E789" s="38"/>
      <c r="L789" s="38"/>
    </row>
    <row r="790" customFormat="false" ht="12.75" hidden="false" customHeight="true" outlineLevel="0" collapsed="false">
      <c r="B790" s="37"/>
      <c r="C790" s="38"/>
      <c r="E790" s="38"/>
      <c r="L790" s="38"/>
    </row>
    <row r="791" customFormat="false" ht="12.75" hidden="false" customHeight="true" outlineLevel="0" collapsed="false">
      <c r="B791" s="37"/>
      <c r="C791" s="38"/>
      <c r="E791" s="38"/>
      <c r="L791" s="38"/>
    </row>
    <row r="792" customFormat="false" ht="12.75" hidden="false" customHeight="true" outlineLevel="0" collapsed="false">
      <c r="B792" s="37"/>
      <c r="C792" s="38"/>
      <c r="E792" s="38"/>
      <c r="L792" s="38"/>
    </row>
    <row r="793" customFormat="false" ht="12.75" hidden="false" customHeight="true" outlineLevel="0" collapsed="false">
      <c r="B793" s="37"/>
      <c r="C793" s="38"/>
      <c r="E793" s="38"/>
      <c r="L793" s="38"/>
    </row>
    <row r="794" customFormat="false" ht="12.75" hidden="false" customHeight="true" outlineLevel="0" collapsed="false">
      <c r="B794" s="37"/>
      <c r="C794" s="38"/>
      <c r="E794" s="38"/>
      <c r="L794" s="38"/>
    </row>
    <row r="795" customFormat="false" ht="12.75" hidden="false" customHeight="true" outlineLevel="0" collapsed="false">
      <c r="B795" s="37"/>
      <c r="C795" s="38"/>
      <c r="E795" s="38"/>
      <c r="L795" s="38"/>
    </row>
    <row r="796" customFormat="false" ht="12.75" hidden="false" customHeight="true" outlineLevel="0" collapsed="false">
      <c r="B796" s="37"/>
      <c r="C796" s="38"/>
      <c r="E796" s="38"/>
      <c r="L796" s="38"/>
    </row>
    <row r="797" customFormat="false" ht="12.75" hidden="false" customHeight="true" outlineLevel="0" collapsed="false">
      <c r="B797" s="37"/>
      <c r="C797" s="38"/>
      <c r="E797" s="38"/>
      <c r="L797" s="38"/>
    </row>
    <row r="798" customFormat="false" ht="12.75" hidden="false" customHeight="true" outlineLevel="0" collapsed="false">
      <c r="B798" s="37"/>
      <c r="C798" s="38"/>
      <c r="E798" s="38"/>
      <c r="L798" s="38"/>
    </row>
    <row r="799" customFormat="false" ht="12.75" hidden="false" customHeight="true" outlineLevel="0" collapsed="false">
      <c r="B799" s="37"/>
      <c r="C799" s="38"/>
      <c r="E799" s="38"/>
      <c r="L799" s="38"/>
    </row>
    <row r="800" customFormat="false" ht="12.75" hidden="false" customHeight="true" outlineLevel="0" collapsed="false">
      <c r="B800" s="37"/>
      <c r="C800" s="38"/>
      <c r="E800" s="38"/>
      <c r="L800" s="38"/>
    </row>
    <row r="801" customFormat="false" ht="12.75" hidden="false" customHeight="true" outlineLevel="0" collapsed="false">
      <c r="B801" s="37"/>
      <c r="C801" s="38"/>
      <c r="E801" s="38"/>
      <c r="L801" s="38"/>
    </row>
    <row r="802" customFormat="false" ht="12.75" hidden="false" customHeight="true" outlineLevel="0" collapsed="false">
      <c r="B802" s="37"/>
      <c r="C802" s="38"/>
      <c r="E802" s="38"/>
      <c r="L802" s="38"/>
    </row>
    <row r="803" customFormat="false" ht="12.75" hidden="false" customHeight="true" outlineLevel="0" collapsed="false">
      <c r="B803" s="37"/>
      <c r="C803" s="38"/>
      <c r="E803" s="38"/>
      <c r="L803" s="38"/>
    </row>
    <row r="804" customFormat="false" ht="12.75" hidden="false" customHeight="true" outlineLevel="0" collapsed="false">
      <c r="B804" s="37"/>
      <c r="C804" s="38"/>
      <c r="E804" s="38"/>
      <c r="L804" s="38"/>
    </row>
    <row r="805" customFormat="false" ht="12.75" hidden="false" customHeight="true" outlineLevel="0" collapsed="false">
      <c r="B805" s="37"/>
      <c r="C805" s="38"/>
      <c r="E805" s="38"/>
      <c r="L805" s="38"/>
    </row>
    <row r="806" customFormat="false" ht="12.75" hidden="false" customHeight="true" outlineLevel="0" collapsed="false">
      <c r="B806" s="37"/>
      <c r="C806" s="38"/>
      <c r="E806" s="38"/>
      <c r="L806" s="38"/>
    </row>
    <row r="807" customFormat="false" ht="12.75" hidden="false" customHeight="true" outlineLevel="0" collapsed="false">
      <c r="B807" s="37"/>
      <c r="C807" s="38"/>
      <c r="E807" s="38"/>
      <c r="L807" s="38"/>
    </row>
    <row r="808" customFormat="false" ht="12.75" hidden="false" customHeight="true" outlineLevel="0" collapsed="false">
      <c r="B808" s="37"/>
      <c r="C808" s="38"/>
      <c r="E808" s="38"/>
      <c r="L808" s="38"/>
    </row>
    <row r="809" customFormat="false" ht="12.75" hidden="false" customHeight="true" outlineLevel="0" collapsed="false">
      <c r="B809" s="37"/>
      <c r="C809" s="38"/>
      <c r="E809" s="38"/>
      <c r="L809" s="38"/>
    </row>
    <row r="810" customFormat="false" ht="12.75" hidden="false" customHeight="true" outlineLevel="0" collapsed="false">
      <c r="B810" s="37"/>
      <c r="C810" s="38"/>
      <c r="E810" s="38"/>
      <c r="L810" s="38"/>
    </row>
    <row r="811" customFormat="false" ht="12.75" hidden="false" customHeight="true" outlineLevel="0" collapsed="false">
      <c r="B811" s="37"/>
      <c r="C811" s="38"/>
      <c r="E811" s="38"/>
      <c r="L811" s="38"/>
    </row>
    <row r="812" customFormat="false" ht="12.75" hidden="false" customHeight="true" outlineLevel="0" collapsed="false">
      <c r="B812" s="37"/>
      <c r="C812" s="38"/>
      <c r="E812" s="38"/>
      <c r="L812" s="38"/>
    </row>
    <row r="813" customFormat="false" ht="12.75" hidden="false" customHeight="true" outlineLevel="0" collapsed="false">
      <c r="B813" s="37"/>
      <c r="C813" s="38"/>
      <c r="E813" s="38"/>
      <c r="L813" s="38"/>
    </row>
    <row r="814" customFormat="false" ht="12.75" hidden="false" customHeight="true" outlineLevel="0" collapsed="false">
      <c r="B814" s="37"/>
      <c r="C814" s="38"/>
      <c r="E814" s="38"/>
      <c r="L814" s="38"/>
    </row>
    <row r="815" customFormat="false" ht="12.75" hidden="false" customHeight="true" outlineLevel="0" collapsed="false">
      <c r="B815" s="37"/>
      <c r="C815" s="38"/>
      <c r="E815" s="38"/>
      <c r="L815" s="38"/>
    </row>
    <row r="816" customFormat="false" ht="12.75" hidden="false" customHeight="true" outlineLevel="0" collapsed="false">
      <c r="B816" s="37"/>
      <c r="C816" s="38"/>
      <c r="E816" s="38"/>
      <c r="L816" s="38"/>
    </row>
    <row r="817" customFormat="false" ht="12.75" hidden="false" customHeight="true" outlineLevel="0" collapsed="false">
      <c r="B817" s="37"/>
      <c r="C817" s="38"/>
      <c r="E817" s="38"/>
      <c r="L817" s="38"/>
    </row>
    <row r="818" customFormat="false" ht="12.75" hidden="false" customHeight="true" outlineLevel="0" collapsed="false">
      <c r="B818" s="37"/>
      <c r="C818" s="38"/>
      <c r="E818" s="38"/>
      <c r="L818" s="38"/>
    </row>
    <row r="819" customFormat="false" ht="12.75" hidden="false" customHeight="true" outlineLevel="0" collapsed="false">
      <c r="B819" s="37"/>
      <c r="C819" s="38"/>
      <c r="E819" s="38"/>
      <c r="L819" s="38"/>
    </row>
    <row r="820" customFormat="false" ht="12.75" hidden="false" customHeight="true" outlineLevel="0" collapsed="false">
      <c r="B820" s="37"/>
      <c r="C820" s="38"/>
      <c r="E820" s="38"/>
      <c r="L820" s="38"/>
    </row>
    <row r="821" customFormat="false" ht="12.75" hidden="false" customHeight="true" outlineLevel="0" collapsed="false">
      <c r="B821" s="37"/>
      <c r="C821" s="38"/>
      <c r="E821" s="38"/>
      <c r="L821" s="38"/>
    </row>
    <row r="822" customFormat="false" ht="12.75" hidden="false" customHeight="true" outlineLevel="0" collapsed="false">
      <c r="B822" s="37"/>
      <c r="C822" s="38"/>
      <c r="E822" s="38"/>
      <c r="L822" s="38"/>
    </row>
    <row r="823" customFormat="false" ht="12.75" hidden="false" customHeight="true" outlineLevel="0" collapsed="false">
      <c r="B823" s="37"/>
      <c r="C823" s="38"/>
      <c r="E823" s="38"/>
      <c r="L823" s="38"/>
    </row>
    <row r="824" customFormat="false" ht="12.75" hidden="false" customHeight="true" outlineLevel="0" collapsed="false">
      <c r="B824" s="37"/>
      <c r="C824" s="38"/>
      <c r="E824" s="38"/>
      <c r="L824" s="38"/>
    </row>
    <row r="825" customFormat="false" ht="12.75" hidden="false" customHeight="true" outlineLevel="0" collapsed="false">
      <c r="B825" s="37"/>
      <c r="C825" s="38"/>
      <c r="E825" s="38"/>
      <c r="L825" s="38"/>
    </row>
    <row r="826" customFormat="false" ht="12.75" hidden="false" customHeight="true" outlineLevel="0" collapsed="false">
      <c r="B826" s="37"/>
      <c r="C826" s="38"/>
      <c r="E826" s="38"/>
      <c r="L826" s="38"/>
    </row>
    <row r="827" customFormat="false" ht="12.75" hidden="false" customHeight="true" outlineLevel="0" collapsed="false">
      <c r="B827" s="37"/>
      <c r="C827" s="38"/>
      <c r="E827" s="38"/>
      <c r="L827" s="38"/>
    </row>
    <row r="828" customFormat="false" ht="12.75" hidden="false" customHeight="true" outlineLevel="0" collapsed="false">
      <c r="B828" s="37"/>
      <c r="C828" s="38"/>
      <c r="E828" s="38"/>
      <c r="L828" s="38"/>
    </row>
    <row r="829" customFormat="false" ht="12.75" hidden="false" customHeight="true" outlineLevel="0" collapsed="false">
      <c r="B829" s="37"/>
      <c r="C829" s="38"/>
      <c r="E829" s="38"/>
      <c r="L829" s="38"/>
    </row>
    <row r="830" customFormat="false" ht="12.75" hidden="false" customHeight="true" outlineLevel="0" collapsed="false">
      <c r="B830" s="37"/>
      <c r="C830" s="38"/>
      <c r="E830" s="38"/>
      <c r="L830" s="38"/>
    </row>
    <row r="831" customFormat="false" ht="12.75" hidden="false" customHeight="true" outlineLevel="0" collapsed="false">
      <c r="B831" s="37"/>
      <c r="C831" s="38"/>
      <c r="E831" s="38"/>
      <c r="L831" s="38"/>
    </row>
    <row r="832" customFormat="false" ht="12.75" hidden="false" customHeight="true" outlineLevel="0" collapsed="false">
      <c r="B832" s="37"/>
      <c r="C832" s="38"/>
      <c r="E832" s="38"/>
      <c r="L832" s="38"/>
    </row>
    <row r="833" customFormat="false" ht="12.75" hidden="false" customHeight="true" outlineLevel="0" collapsed="false">
      <c r="B833" s="37"/>
      <c r="C833" s="38"/>
      <c r="E833" s="38"/>
      <c r="L833" s="38"/>
    </row>
    <row r="834" customFormat="false" ht="12.75" hidden="false" customHeight="true" outlineLevel="0" collapsed="false">
      <c r="B834" s="37"/>
      <c r="C834" s="38"/>
      <c r="E834" s="38"/>
      <c r="L834" s="38"/>
    </row>
    <row r="835" customFormat="false" ht="12.75" hidden="false" customHeight="true" outlineLevel="0" collapsed="false">
      <c r="B835" s="37"/>
      <c r="C835" s="38"/>
      <c r="E835" s="38"/>
      <c r="L835" s="38"/>
    </row>
    <row r="836" customFormat="false" ht="12.75" hidden="false" customHeight="true" outlineLevel="0" collapsed="false">
      <c r="B836" s="37"/>
      <c r="C836" s="38"/>
      <c r="E836" s="38"/>
      <c r="L836" s="38"/>
    </row>
    <row r="837" customFormat="false" ht="12.75" hidden="false" customHeight="true" outlineLevel="0" collapsed="false">
      <c r="B837" s="37"/>
      <c r="C837" s="38"/>
      <c r="E837" s="38"/>
      <c r="L837" s="38"/>
    </row>
    <row r="838" customFormat="false" ht="12.75" hidden="false" customHeight="true" outlineLevel="0" collapsed="false">
      <c r="B838" s="37"/>
      <c r="C838" s="38"/>
      <c r="E838" s="38"/>
      <c r="L838" s="38"/>
    </row>
    <row r="839" customFormat="false" ht="12.75" hidden="false" customHeight="true" outlineLevel="0" collapsed="false">
      <c r="B839" s="37"/>
      <c r="C839" s="38"/>
      <c r="E839" s="38"/>
      <c r="L839" s="38"/>
    </row>
    <row r="840" customFormat="false" ht="12.75" hidden="false" customHeight="true" outlineLevel="0" collapsed="false">
      <c r="B840" s="37"/>
      <c r="C840" s="38"/>
      <c r="E840" s="38"/>
      <c r="L840" s="38"/>
    </row>
    <row r="841" customFormat="false" ht="12.75" hidden="false" customHeight="true" outlineLevel="0" collapsed="false">
      <c r="B841" s="37"/>
      <c r="C841" s="38"/>
      <c r="E841" s="38"/>
      <c r="L841" s="38"/>
    </row>
    <row r="842" customFormat="false" ht="12.75" hidden="false" customHeight="true" outlineLevel="0" collapsed="false">
      <c r="B842" s="37"/>
      <c r="C842" s="38"/>
      <c r="E842" s="38"/>
      <c r="L842" s="38"/>
    </row>
    <row r="843" customFormat="false" ht="12.75" hidden="false" customHeight="true" outlineLevel="0" collapsed="false">
      <c r="B843" s="37"/>
      <c r="C843" s="38"/>
      <c r="E843" s="38"/>
      <c r="L843" s="38"/>
    </row>
    <row r="844" customFormat="false" ht="12.75" hidden="false" customHeight="true" outlineLevel="0" collapsed="false">
      <c r="B844" s="37"/>
      <c r="C844" s="38"/>
      <c r="E844" s="38"/>
      <c r="L844" s="38"/>
    </row>
    <row r="845" customFormat="false" ht="12.75" hidden="false" customHeight="true" outlineLevel="0" collapsed="false">
      <c r="B845" s="37"/>
      <c r="C845" s="38"/>
      <c r="E845" s="38"/>
      <c r="L845" s="38"/>
    </row>
    <row r="846" customFormat="false" ht="12.75" hidden="false" customHeight="true" outlineLevel="0" collapsed="false">
      <c r="B846" s="37"/>
      <c r="C846" s="38"/>
      <c r="E846" s="38"/>
      <c r="L846" s="38"/>
    </row>
    <row r="847" customFormat="false" ht="12.75" hidden="false" customHeight="true" outlineLevel="0" collapsed="false">
      <c r="B847" s="37"/>
      <c r="C847" s="38"/>
      <c r="E847" s="38"/>
      <c r="L847" s="38"/>
    </row>
    <row r="848" customFormat="false" ht="12.75" hidden="false" customHeight="true" outlineLevel="0" collapsed="false">
      <c r="B848" s="37"/>
      <c r="C848" s="38"/>
      <c r="E848" s="38"/>
      <c r="L848" s="38"/>
    </row>
    <row r="849" customFormat="false" ht="12.75" hidden="false" customHeight="true" outlineLevel="0" collapsed="false">
      <c r="B849" s="37"/>
      <c r="C849" s="38"/>
      <c r="E849" s="38"/>
      <c r="L849" s="38"/>
    </row>
    <row r="850" customFormat="false" ht="12.75" hidden="false" customHeight="true" outlineLevel="0" collapsed="false">
      <c r="B850" s="37"/>
      <c r="C850" s="38"/>
      <c r="E850" s="38"/>
      <c r="L850" s="38"/>
    </row>
    <row r="851" customFormat="false" ht="12.75" hidden="false" customHeight="true" outlineLevel="0" collapsed="false">
      <c r="B851" s="37"/>
      <c r="C851" s="38"/>
      <c r="E851" s="38"/>
      <c r="L851" s="38"/>
    </row>
    <row r="852" customFormat="false" ht="12.75" hidden="false" customHeight="true" outlineLevel="0" collapsed="false">
      <c r="B852" s="37"/>
      <c r="C852" s="38"/>
      <c r="E852" s="38"/>
      <c r="L852" s="38"/>
    </row>
    <row r="853" customFormat="false" ht="12.75" hidden="false" customHeight="true" outlineLevel="0" collapsed="false">
      <c r="B853" s="37"/>
      <c r="C853" s="38"/>
      <c r="E853" s="38"/>
      <c r="L853" s="38"/>
    </row>
    <row r="854" customFormat="false" ht="12.75" hidden="false" customHeight="true" outlineLevel="0" collapsed="false">
      <c r="B854" s="37"/>
      <c r="C854" s="38"/>
      <c r="E854" s="38"/>
      <c r="L854" s="38"/>
    </row>
    <row r="855" customFormat="false" ht="12.75" hidden="false" customHeight="true" outlineLevel="0" collapsed="false">
      <c r="B855" s="37"/>
      <c r="C855" s="38"/>
      <c r="E855" s="38"/>
      <c r="L855" s="38"/>
    </row>
    <row r="856" customFormat="false" ht="12.75" hidden="false" customHeight="true" outlineLevel="0" collapsed="false">
      <c r="B856" s="37"/>
      <c r="C856" s="38"/>
      <c r="E856" s="38"/>
      <c r="L856" s="38"/>
    </row>
    <row r="857" customFormat="false" ht="12.75" hidden="false" customHeight="true" outlineLevel="0" collapsed="false">
      <c r="B857" s="37"/>
      <c r="C857" s="38"/>
      <c r="E857" s="38"/>
      <c r="L857" s="38"/>
    </row>
    <row r="858" customFormat="false" ht="12.75" hidden="false" customHeight="true" outlineLevel="0" collapsed="false">
      <c r="B858" s="37"/>
      <c r="C858" s="38"/>
      <c r="E858" s="38"/>
      <c r="L858" s="38"/>
    </row>
    <row r="859" customFormat="false" ht="12.75" hidden="false" customHeight="true" outlineLevel="0" collapsed="false">
      <c r="B859" s="37"/>
      <c r="C859" s="38"/>
      <c r="E859" s="38"/>
      <c r="L859" s="38"/>
    </row>
    <row r="860" customFormat="false" ht="12.75" hidden="false" customHeight="true" outlineLevel="0" collapsed="false">
      <c r="B860" s="37"/>
      <c r="C860" s="38"/>
      <c r="E860" s="38"/>
      <c r="L860" s="38"/>
    </row>
    <row r="861" customFormat="false" ht="12.75" hidden="false" customHeight="true" outlineLevel="0" collapsed="false">
      <c r="B861" s="37"/>
      <c r="C861" s="38"/>
      <c r="E861" s="38"/>
      <c r="L861" s="38"/>
    </row>
    <row r="862" customFormat="false" ht="12.75" hidden="false" customHeight="true" outlineLevel="0" collapsed="false">
      <c r="B862" s="37"/>
      <c r="C862" s="38"/>
      <c r="E862" s="38"/>
      <c r="L862" s="38"/>
    </row>
    <row r="863" customFormat="false" ht="12.75" hidden="false" customHeight="true" outlineLevel="0" collapsed="false">
      <c r="B863" s="37"/>
      <c r="C863" s="38"/>
      <c r="E863" s="38"/>
      <c r="L863" s="38"/>
    </row>
    <row r="864" customFormat="false" ht="12.75" hidden="false" customHeight="true" outlineLevel="0" collapsed="false">
      <c r="B864" s="37"/>
      <c r="C864" s="38"/>
      <c r="E864" s="38"/>
      <c r="L864" s="38"/>
    </row>
    <row r="865" customFormat="false" ht="12.75" hidden="false" customHeight="true" outlineLevel="0" collapsed="false">
      <c r="B865" s="37"/>
      <c r="C865" s="38"/>
      <c r="E865" s="38"/>
      <c r="L865" s="38"/>
    </row>
    <row r="866" customFormat="false" ht="12.75" hidden="false" customHeight="true" outlineLevel="0" collapsed="false">
      <c r="B866" s="37"/>
      <c r="C866" s="38"/>
      <c r="E866" s="38"/>
      <c r="L866" s="38"/>
    </row>
    <row r="867" customFormat="false" ht="12.75" hidden="false" customHeight="true" outlineLevel="0" collapsed="false">
      <c r="B867" s="37"/>
      <c r="C867" s="38"/>
      <c r="E867" s="38"/>
      <c r="L867" s="38"/>
    </row>
    <row r="868" customFormat="false" ht="12.75" hidden="false" customHeight="true" outlineLevel="0" collapsed="false">
      <c r="B868" s="37"/>
      <c r="C868" s="38"/>
      <c r="E868" s="38"/>
      <c r="L868" s="38"/>
    </row>
    <row r="869" customFormat="false" ht="12.75" hidden="false" customHeight="true" outlineLevel="0" collapsed="false">
      <c r="B869" s="37"/>
      <c r="C869" s="38"/>
      <c r="E869" s="38"/>
      <c r="L869" s="38"/>
    </row>
    <row r="870" customFormat="false" ht="12.75" hidden="false" customHeight="true" outlineLevel="0" collapsed="false">
      <c r="B870" s="37"/>
      <c r="C870" s="38"/>
      <c r="E870" s="38"/>
      <c r="L870" s="38"/>
    </row>
    <row r="871" customFormat="false" ht="12.75" hidden="false" customHeight="true" outlineLevel="0" collapsed="false">
      <c r="B871" s="37"/>
      <c r="C871" s="38"/>
      <c r="E871" s="38"/>
      <c r="L871" s="38"/>
    </row>
    <row r="872" customFormat="false" ht="12.75" hidden="false" customHeight="true" outlineLevel="0" collapsed="false">
      <c r="B872" s="37"/>
      <c r="C872" s="38"/>
      <c r="E872" s="38"/>
      <c r="L872" s="38"/>
    </row>
    <row r="873" customFormat="false" ht="12.75" hidden="false" customHeight="true" outlineLevel="0" collapsed="false">
      <c r="B873" s="37"/>
      <c r="C873" s="38"/>
      <c r="E873" s="38"/>
      <c r="L873" s="38"/>
    </row>
    <row r="874" customFormat="false" ht="12.75" hidden="false" customHeight="true" outlineLevel="0" collapsed="false">
      <c r="B874" s="37"/>
      <c r="C874" s="38"/>
      <c r="E874" s="38"/>
      <c r="L874" s="38"/>
    </row>
    <row r="875" customFormat="false" ht="12.75" hidden="false" customHeight="true" outlineLevel="0" collapsed="false">
      <c r="B875" s="37"/>
      <c r="C875" s="38"/>
      <c r="E875" s="38"/>
      <c r="L875" s="38"/>
    </row>
    <row r="876" customFormat="false" ht="12.75" hidden="false" customHeight="true" outlineLevel="0" collapsed="false">
      <c r="B876" s="37"/>
      <c r="C876" s="38"/>
      <c r="E876" s="38"/>
      <c r="L876" s="38"/>
    </row>
    <row r="877" customFormat="false" ht="12.75" hidden="false" customHeight="true" outlineLevel="0" collapsed="false">
      <c r="B877" s="37"/>
      <c r="C877" s="38"/>
      <c r="E877" s="38"/>
      <c r="L877" s="38"/>
    </row>
    <row r="878" customFormat="false" ht="12.75" hidden="false" customHeight="true" outlineLevel="0" collapsed="false">
      <c r="B878" s="37"/>
      <c r="C878" s="38"/>
      <c r="E878" s="38"/>
      <c r="L878" s="38"/>
    </row>
    <row r="879" customFormat="false" ht="12.75" hidden="false" customHeight="true" outlineLevel="0" collapsed="false">
      <c r="B879" s="37"/>
      <c r="C879" s="38"/>
      <c r="E879" s="38"/>
      <c r="L879" s="38"/>
    </row>
    <row r="880" customFormat="false" ht="12.75" hidden="false" customHeight="true" outlineLevel="0" collapsed="false">
      <c r="B880" s="37"/>
      <c r="C880" s="38"/>
      <c r="E880" s="38"/>
      <c r="L880" s="38"/>
    </row>
    <row r="881" customFormat="false" ht="12.75" hidden="false" customHeight="true" outlineLevel="0" collapsed="false">
      <c r="B881" s="37"/>
      <c r="C881" s="38"/>
      <c r="E881" s="38"/>
      <c r="L881" s="38"/>
    </row>
    <row r="882" customFormat="false" ht="12.75" hidden="false" customHeight="true" outlineLevel="0" collapsed="false">
      <c r="B882" s="37"/>
      <c r="C882" s="38"/>
      <c r="E882" s="38"/>
      <c r="L882" s="38"/>
    </row>
    <row r="883" customFormat="false" ht="12.75" hidden="false" customHeight="true" outlineLevel="0" collapsed="false">
      <c r="B883" s="37"/>
      <c r="C883" s="38"/>
      <c r="E883" s="38"/>
      <c r="L883" s="38"/>
    </row>
    <row r="884" customFormat="false" ht="12.75" hidden="false" customHeight="true" outlineLevel="0" collapsed="false">
      <c r="B884" s="37"/>
      <c r="C884" s="38"/>
      <c r="E884" s="38"/>
      <c r="L884" s="38"/>
    </row>
    <row r="885" customFormat="false" ht="12.75" hidden="false" customHeight="true" outlineLevel="0" collapsed="false">
      <c r="B885" s="37"/>
      <c r="C885" s="38"/>
      <c r="E885" s="38"/>
      <c r="L885" s="38"/>
    </row>
    <row r="886" customFormat="false" ht="12.75" hidden="false" customHeight="true" outlineLevel="0" collapsed="false">
      <c r="B886" s="37"/>
      <c r="C886" s="38"/>
      <c r="E886" s="38"/>
      <c r="L886" s="38"/>
    </row>
    <row r="887" customFormat="false" ht="12.75" hidden="false" customHeight="true" outlineLevel="0" collapsed="false">
      <c r="B887" s="37"/>
      <c r="C887" s="38"/>
      <c r="E887" s="38"/>
      <c r="L887" s="38"/>
    </row>
    <row r="888" customFormat="false" ht="12.75" hidden="false" customHeight="true" outlineLevel="0" collapsed="false">
      <c r="B888" s="37"/>
      <c r="C888" s="38"/>
      <c r="E888" s="38"/>
      <c r="L888" s="38"/>
    </row>
    <row r="889" customFormat="false" ht="12.75" hidden="false" customHeight="true" outlineLevel="0" collapsed="false">
      <c r="B889" s="37"/>
      <c r="C889" s="38"/>
      <c r="E889" s="38"/>
      <c r="L889" s="38"/>
    </row>
    <row r="890" customFormat="false" ht="12.75" hidden="false" customHeight="true" outlineLevel="0" collapsed="false">
      <c r="B890" s="37"/>
      <c r="C890" s="38"/>
      <c r="E890" s="38"/>
      <c r="L890" s="38"/>
    </row>
    <row r="891" customFormat="false" ht="12.75" hidden="false" customHeight="true" outlineLevel="0" collapsed="false">
      <c r="B891" s="37"/>
      <c r="C891" s="38"/>
      <c r="E891" s="38"/>
      <c r="L891" s="38"/>
    </row>
    <row r="892" customFormat="false" ht="12.75" hidden="false" customHeight="true" outlineLevel="0" collapsed="false">
      <c r="B892" s="37"/>
      <c r="C892" s="38"/>
      <c r="E892" s="38"/>
      <c r="L892" s="38"/>
    </row>
    <row r="893" customFormat="false" ht="12.75" hidden="false" customHeight="true" outlineLevel="0" collapsed="false">
      <c r="B893" s="37"/>
      <c r="C893" s="38"/>
      <c r="E893" s="38"/>
      <c r="L893" s="38"/>
    </row>
    <row r="894" customFormat="false" ht="12.75" hidden="false" customHeight="true" outlineLevel="0" collapsed="false">
      <c r="B894" s="37"/>
      <c r="C894" s="38"/>
      <c r="E894" s="38"/>
      <c r="L894" s="38"/>
    </row>
    <row r="895" customFormat="false" ht="12.75" hidden="false" customHeight="true" outlineLevel="0" collapsed="false">
      <c r="B895" s="37"/>
      <c r="C895" s="38"/>
      <c r="E895" s="38"/>
      <c r="L895" s="38"/>
    </row>
    <row r="896" customFormat="false" ht="12.75" hidden="false" customHeight="true" outlineLevel="0" collapsed="false">
      <c r="B896" s="37"/>
      <c r="C896" s="38"/>
      <c r="E896" s="38"/>
      <c r="L896" s="38"/>
    </row>
    <row r="897" customFormat="false" ht="12.75" hidden="false" customHeight="true" outlineLevel="0" collapsed="false">
      <c r="B897" s="37"/>
      <c r="C897" s="38"/>
      <c r="E897" s="38"/>
      <c r="L897" s="38"/>
    </row>
    <row r="898" customFormat="false" ht="12.75" hidden="false" customHeight="true" outlineLevel="0" collapsed="false">
      <c r="B898" s="37"/>
      <c r="C898" s="38"/>
      <c r="E898" s="38"/>
      <c r="L898" s="38"/>
    </row>
    <row r="899" customFormat="false" ht="12.75" hidden="false" customHeight="true" outlineLevel="0" collapsed="false">
      <c r="B899" s="37"/>
      <c r="C899" s="38"/>
      <c r="E899" s="38"/>
      <c r="L899" s="38"/>
    </row>
    <row r="900" customFormat="false" ht="12.75" hidden="false" customHeight="true" outlineLevel="0" collapsed="false">
      <c r="B900" s="37"/>
      <c r="C900" s="38"/>
      <c r="E900" s="38"/>
      <c r="L900" s="38"/>
    </row>
    <row r="901" customFormat="false" ht="12.75" hidden="false" customHeight="true" outlineLevel="0" collapsed="false">
      <c r="B901" s="37"/>
      <c r="C901" s="38"/>
      <c r="E901" s="38"/>
      <c r="L901" s="38"/>
    </row>
    <row r="902" customFormat="false" ht="12.75" hidden="false" customHeight="true" outlineLevel="0" collapsed="false">
      <c r="B902" s="37"/>
      <c r="C902" s="38"/>
      <c r="E902" s="38"/>
      <c r="L902" s="38"/>
    </row>
    <row r="903" customFormat="false" ht="12.75" hidden="false" customHeight="true" outlineLevel="0" collapsed="false">
      <c r="B903" s="37"/>
      <c r="C903" s="38"/>
      <c r="E903" s="38"/>
      <c r="L903" s="38"/>
    </row>
    <row r="904" customFormat="false" ht="12.75" hidden="false" customHeight="true" outlineLevel="0" collapsed="false">
      <c r="B904" s="37"/>
      <c r="C904" s="38"/>
      <c r="E904" s="38"/>
      <c r="L904" s="38"/>
    </row>
    <row r="905" customFormat="false" ht="12.75" hidden="false" customHeight="true" outlineLevel="0" collapsed="false">
      <c r="B905" s="37"/>
      <c r="C905" s="38"/>
      <c r="E905" s="38"/>
      <c r="L905" s="38"/>
    </row>
    <row r="906" customFormat="false" ht="12.75" hidden="false" customHeight="true" outlineLevel="0" collapsed="false">
      <c r="B906" s="37"/>
      <c r="C906" s="38"/>
      <c r="E906" s="38"/>
      <c r="L906" s="38"/>
    </row>
    <row r="907" customFormat="false" ht="12.75" hidden="false" customHeight="true" outlineLevel="0" collapsed="false">
      <c r="B907" s="37"/>
      <c r="C907" s="38"/>
      <c r="E907" s="38"/>
      <c r="L907" s="38"/>
    </row>
    <row r="908" customFormat="false" ht="12.75" hidden="false" customHeight="true" outlineLevel="0" collapsed="false">
      <c r="B908" s="37"/>
      <c r="C908" s="38"/>
      <c r="E908" s="38"/>
      <c r="L908" s="38"/>
    </row>
    <row r="909" customFormat="false" ht="12.75" hidden="false" customHeight="true" outlineLevel="0" collapsed="false">
      <c r="B909" s="37"/>
      <c r="C909" s="38"/>
      <c r="E909" s="38"/>
      <c r="L909" s="38"/>
    </row>
    <row r="910" customFormat="false" ht="12.75" hidden="false" customHeight="true" outlineLevel="0" collapsed="false">
      <c r="B910" s="37"/>
      <c r="C910" s="38"/>
      <c r="E910" s="38"/>
      <c r="L910" s="38"/>
    </row>
    <row r="911" customFormat="false" ht="12.75" hidden="false" customHeight="true" outlineLevel="0" collapsed="false">
      <c r="B911" s="37"/>
      <c r="C911" s="38"/>
      <c r="E911" s="38"/>
      <c r="L911" s="38"/>
    </row>
    <row r="912" customFormat="false" ht="12.75" hidden="false" customHeight="true" outlineLevel="0" collapsed="false">
      <c r="B912" s="37"/>
      <c r="C912" s="38"/>
      <c r="E912" s="38"/>
      <c r="L912" s="38"/>
    </row>
    <row r="913" customFormat="false" ht="12.75" hidden="false" customHeight="true" outlineLevel="0" collapsed="false">
      <c r="B913" s="37"/>
      <c r="C913" s="38"/>
      <c r="E913" s="38"/>
      <c r="L913" s="38"/>
    </row>
    <row r="914" customFormat="false" ht="12.75" hidden="false" customHeight="true" outlineLevel="0" collapsed="false">
      <c r="B914" s="37"/>
      <c r="C914" s="38"/>
      <c r="E914" s="38"/>
      <c r="L914" s="38"/>
    </row>
    <row r="915" customFormat="false" ht="12.75" hidden="false" customHeight="true" outlineLevel="0" collapsed="false">
      <c r="B915" s="37"/>
      <c r="C915" s="38"/>
      <c r="E915" s="38"/>
      <c r="L915" s="38"/>
    </row>
    <row r="916" customFormat="false" ht="12.75" hidden="false" customHeight="true" outlineLevel="0" collapsed="false">
      <c r="B916" s="37"/>
      <c r="C916" s="38"/>
      <c r="E916" s="38"/>
      <c r="L916" s="38"/>
    </row>
    <row r="917" customFormat="false" ht="12.75" hidden="false" customHeight="true" outlineLevel="0" collapsed="false">
      <c r="B917" s="37"/>
      <c r="C917" s="38"/>
      <c r="E917" s="38"/>
      <c r="L917" s="38"/>
    </row>
    <row r="918" customFormat="false" ht="12.75" hidden="false" customHeight="true" outlineLevel="0" collapsed="false">
      <c r="B918" s="37"/>
      <c r="C918" s="38"/>
      <c r="E918" s="38"/>
      <c r="L918" s="38"/>
    </row>
    <row r="919" customFormat="false" ht="12.75" hidden="false" customHeight="true" outlineLevel="0" collapsed="false">
      <c r="B919" s="37"/>
      <c r="C919" s="38"/>
      <c r="E919" s="38"/>
      <c r="L919" s="38"/>
    </row>
    <row r="920" customFormat="false" ht="12.75" hidden="false" customHeight="true" outlineLevel="0" collapsed="false">
      <c r="B920" s="37"/>
      <c r="C920" s="38"/>
      <c r="E920" s="38"/>
      <c r="L920" s="38"/>
    </row>
    <row r="921" customFormat="false" ht="12.75" hidden="false" customHeight="true" outlineLevel="0" collapsed="false">
      <c r="B921" s="37"/>
      <c r="C921" s="38"/>
      <c r="E921" s="38"/>
      <c r="L921" s="38"/>
    </row>
    <row r="922" customFormat="false" ht="12.75" hidden="false" customHeight="true" outlineLevel="0" collapsed="false">
      <c r="B922" s="37"/>
      <c r="C922" s="38"/>
      <c r="E922" s="38"/>
      <c r="L922" s="38"/>
    </row>
    <row r="923" customFormat="false" ht="12.75" hidden="false" customHeight="true" outlineLevel="0" collapsed="false">
      <c r="B923" s="37"/>
      <c r="C923" s="38"/>
      <c r="E923" s="38"/>
      <c r="L923" s="38"/>
    </row>
    <row r="924" customFormat="false" ht="12.75" hidden="false" customHeight="true" outlineLevel="0" collapsed="false">
      <c r="B924" s="37"/>
      <c r="C924" s="38"/>
      <c r="E924" s="38"/>
      <c r="L924" s="38"/>
    </row>
    <row r="925" customFormat="false" ht="12.75" hidden="false" customHeight="true" outlineLevel="0" collapsed="false">
      <c r="B925" s="37"/>
      <c r="C925" s="38"/>
      <c r="E925" s="38"/>
      <c r="L925" s="38"/>
    </row>
    <row r="926" customFormat="false" ht="12.75" hidden="false" customHeight="true" outlineLevel="0" collapsed="false">
      <c r="B926" s="37"/>
      <c r="C926" s="38"/>
      <c r="E926" s="38"/>
      <c r="L926" s="38"/>
    </row>
    <row r="927" customFormat="false" ht="12.75" hidden="false" customHeight="true" outlineLevel="0" collapsed="false">
      <c r="B927" s="37"/>
      <c r="C927" s="38"/>
      <c r="E927" s="38"/>
      <c r="L927" s="38"/>
    </row>
    <row r="928" customFormat="false" ht="12.75" hidden="false" customHeight="true" outlineLevel="0" collapsed="false">
      <c r="B928" s="37"/>
      <c r="C928" s="38"/>
      <c r="E928" s="38"/>
      <c r="L928" s="38"/>
    </row>
    <row r="929" customFormat="false" ht="12.75" hidden="false" customHeight="true" outlineLevel="0" collapsed="false">
      <c r="B929" s="37"/>
      <c r="C929" s="38"/>
      <c r="E929" s="38"/>
      <c r="L929" s="38"/>
    </row>
    <row r="930" customFormat="false" ht="12.75" hidden="false" customHeight="true" outlineLevel="0" collapsed="false">
      <c r="B930" s="37"/>
      <c r="C930" s="38"/>
      <c r="E930" s="38"/>
      <c r="L930" s="38"/>
    </row>
    <row r="931" customFormat="false" ht="12.75" hidden="false" customHeight="true" outlineLevel="0" collapsed="false">
      <c r="B931" s="37"/>
      <c r="C931" s="38"/>
      <c r="E931" s="38"/>
      <c r="L931" s="38"/>
    </row>
    <row r="932" customFormat="false" ht="12.75" hidden="false" customHeight="true" outlineLevel="0" collapsed="false">
      <c r="B932" s="37"/>
      <c r="C932" s="38"/>
      <c r="E932" s="38"/>
      <c r="L932" s="38"/>
    </row>
    <row r="933" customFormat="false" ht="12.75" hidden="false" customHeight="true" outlineLevel="0" collapsed="false">
      <c r="B933" s="37"/>
      <c r="C933" s="38"/>
      <c r="E933" s="38"/>
      <c r="L933" s="38"/>
    </row>
    <row r="934" customFormat="false" ht="12.75" hidden="false" customHeight="true" outlineLevel="0" collapsed="false">
      <c r="B934" s="37"/>
      <c r="C934" s="38"/>
      <c r="E934" s="38"/>
      <c r="L934" s="38"/>
    </row>
    <row r="935" customFormat="false" ht="12.75" hidden="false" customHeight="true" outlineLevel="0" collapsed="false">
      <c r="B935" s="37"/>
      <c r="C935" s="38"/>
      <c r="E935" s="38"/>
      <c r="L935" s="38"/>
    </row>
    <row r="936" customFormat="false" ht="12.75" hidden="false" customHeight="true" outlineLevel="0" collapsed="false">
      <c r="B936" s="37"/>
      <c r="C936" s="38"/>
      <c r="E936" s="38"/>
      <c r="L936" s="38"/>
    </row>
    <row r="937" customFormat="false" ht="12.75" hidden="false" customHeight="true" outlineLevel="0" collapsed="false">
      <c r="B937" s="37"/>
      <c r="C937" s="38"/>
      <c r="E937" s="38"/>
      <c r="L937" s="38"/>
    </row>
    <row r="938" customFormat="false" ht="12.75" hidden="false" customHeight="true" outlineLevel="0" collapsed="false">
      <c r="B938" s="37"/>
      <c r="C938" s="38"/>
      <c r="E938" s="38"/>
      <c r="L938" s="38"/>
    </row>
    <row r="939" customFormat="false" ht="12.75" hidden="false" customHeight="true" outlineLevel="0" collapsed="false">
      <c r="B939" s="37"/>
      <c r="C939" s="38"/>
      <c r="E939" s="38"/>
      <c r="L939" s="38"/>
    </row>
    <row r="940" customFormat="false" ht="12.75" hidden="false" customHeight="true" outlineLevel="0" collapsed="false">
      <c r="B940" s="37"/>
      <c r="C940" s="38"/>
      <c r="E940" s="38"/>
      <c r="L940" s="38"/>
    </row>
    <row r="941" customFormat="false" ht="12.75" hidden="false" customHeight="true" outlineLevel="0" collapsed="false">
      <c r="B941" s="37"/>
      <c r="C941" s="38"/>
      <c r="E941" s="38"/>
      <c r="L941" s="38"/>
    </row>
    <row r="942" customFormat="false" ht="12.75" hidden="false" customHeight="true" outlineLevel="0" collapsed="false">
      <c r="B942" s="37"/>
      <c r="C942" s="38"/>
      <c r="E942" s="38"/>
      <c r="L942" s="38"/>
    </row>
    <row r="943" customFormat="false" ht="12.75" hidden="false" customHeight="true" outlineLevel="0" collapsed="false">
      <c r="B943" s="37"/>
      <c r="C943" s="38"/>
      <c r="E943" s="38"/>
      <c r="L943" s="38"/>
    </row>
    <row r="944" customFormat="false" ht="12.75" hidden="false" customHeight="true" outlineLevel="0" collapsed="false">
      <c r="B944" s="37"/>
      <c r="C944" s="38"/>
      <c r="E944" s="38"/>
      <c r="L944" s="38"/>
    </row>
    <row r="945" customFormat="false" ht="12.75" hidden="false" customHeight="true" outlineLevel="0" collapsed="false">
      <c r="B945" s="37"/>
      <c r="C945" s="38"/>
      <c r="E945" s="38"/>
      <c r="L945" s="38"/>
    </row>
    <row r="946" customFormat="false" ht="12.75" hidden="false" customHeight="true" outlineLevel="0" collapsed="false">
      <c r="B946" s="37"/>
      <c r="C946" s="38"/>
      <c r="E946" s="38"/>
      <c r="L946" s="38"/>
    </row>
    <row r="947" customFormat="false" ht="12.75" hidden="false" customHeight="true" outlineLevel="0" collapsed="false">
      <c r="B947" s="37"/>
      <c r="C947" s="38"/>
      <c r="E947" s="38"/>
      <c r="L947" s="38"/>
    </row>
    <row r="948" customFormat="false" ht="12.75" hidden="false" customHeight="true" outlineLevel="0" collapsed="false">
      <c r="B948" s="37"/>
      <c r="C948" s="38"/>
      <c r="E948" s="38"/>
      <c r="L948" s="38"/>
    </row>
    <row r="949" customFormat="false" ht="12.75" hidden="false" customHeight="true" outlineLevel="0" collapsed="false">
      <c r="B949" s="37"/>
      <c r="C949" s="38"/>
      <c r="E949" s="38"/>
      <c r="L949" s="38"/>
    </row>
    <row r="950" customFormat="false" ht="12.75" hidden="false" customHeight="true" outlineLevel="0" collapsed="false">
      <c r="B950" s="37"/>
      <c r="C950" s="38"/>
      <c r="E950" s="38"/>
      <c r="L950" s="38"/>
    </row>
    <row r="951" customFormat="false" ht="12.75" hidden="false" customHeight="true" outlineLevel="0" collapsed="false">
      <c r="B951" s="37"/>
      <c r="C951" s="38"/>
      <c r="E951" s="38"/>
      <c r="L951" s="38"/>
    </row>
    <row r="952" customFormat="false" ht="12.75" hidden="false" customHeight="true" outlineLevel="0" collapsed="false">
      <c r="B952" s="37"/>
      <c r="C952" s="38"/>
      <c r="E952" s="38"/>
      <c r="L952" s="38"/>
    </row>
    <row r="953" customFormat="false" ht="12.75" hidden="false" customHeight="true" outlineLevel="0" collapsed="false">
      <c r="B953" s="37"/>
      <c r="C953" s="38"/>
      <c r="E953" s="38"/>
      <c r="L953" s="38"/>
    </row>
    <row r="954" customFormat="false" ht="12.75" hidden="false" customHeight="true" outlineLevel="0" collapsed="false">
      <c r="B954" s="37"/>
      <c r="C954" s="38"/>
      <c r="E954" s="38"/>
      <c r="L954" s="38"/>
    </row>
    <row r="955" customFormat="false" ht="12.75" hidden="false" customHeight="true" outlineLevel="0" collapsed="false">
      <c r="B955" s="37"/>
      <c r="C955" s="38"/>
      <c r="E955" s="38"/>
      <c r="L955" s="38"/>
    </row>
    <row r="956" customFormat="false" ht="12.75" hidden="false" customHeight="true" outlineLevel="0" collapsed="false">
      <c r="B956" s="37"/>
      <c r="C956" s="38"/>
      <c r="E956" s="38"/>
      <c r="L956" s="38"/>
    </row>
    <row r="957" customFormat="false" ht="12.75" hidden="false" customHeight="true" outlineLevel="0" collapsed="false">
      <c r="B957" s="37"/>
      <c r="C957" s="38"/>
      <c r="E957" s="38"/>
      <c r="L957" s="38"/>
    </row>
    <row r="958" customFormat="false" ht="12.75" hidden="false" customHeight="true" outlineLevel="0" collapsed="false">
      <c r="B958" s="37"/>
      <c r="C958" s="38"/>
      <c r="E958" s="38"/>
      <c r="L958" s="38"/>
    </row>
    <row r="959" customFormat="false" ht="12.75" hidden="false" customHeight="true" outlineLevel="0" collapsed="false">
      <c r="B959" s="37"/>
      <c r="C959" s="38"/>
      <c r="E959" s="38"/>
      <c r="L959" s="38"/>
    </row>
    <row r="960" customFormat="false" ht="12.75" hidden="false" customHeight="true" outlineLevel="0" collapsed="false">
      <c r="B960" s="37"/>
      <c r="C960" s="38"/>
      <c r="E960" s="38"/>
      <c r="L960" s="38"/>
    </row>
    <row r="961" customFormat="false" ht="12.75" hidden="false" customHeight="true" outlineLevel="0" collapsed="false">
      <c r="B961" s="37"/>
      <c r="C961" s="38"/>
      <c r="E961" s="38"/>
      <c r="L961" s="38"/>
    </row>
    <row r="962" customFormat="false" ht="12.75" hidden="false" customHeight="true" outlineLevel="0" collapsed="false">
      <c r="B962" s="37"/>
      <c r="C962" s="38"/>
      <c r="E962" s="38"/>
      <c r="L962" s="38"/>
    </row>
    <row r="963" customFormat="false" ht="12.75" hidden="false" customHeight="true" outlineLevel="0" collapsed="false">
      <c r="B963" s="37"/>
      <c r="C963" s="38"/>
      <c r="E963" s="38"/>
      <c r="L963" s="38"/>
    </row>
    <row r="964" customFormat="false" ht="12.75" hidden="false" customHeight="true" outlineLevel="0" collapsed="false">
      <c r="B964" s="37"/>
      <c r="C964" s="38"/>
      <c r="E964" s="38"/>
      <c r="L964" s="38"/>
    </row>
    <row r="965" customFormat="false" ht="12.75" hidden="false" customHeight="true" outlineLevel="0" collapsed="false">
      <c r="B965" s="37"/>
      <c r="C965" s="38"/>
      <c r="E965" s="38"/>
      <c r="L965" s="38"/>
    </row>
    <row r="966" customFormat="false" ht="12.75" hidden="false" customHeight="true" outlineLevel="0" collapsed="false">
      <c r="B966" s="37"/>
      <c r="C966" s="38"/>
      <c r="E966" s="38"/>
      <c r="L966" s="38"/>
    </row>
    <row r="967" customFormat="false" ht="12.75" hidden="false" customHeight="true" outlineLevel="0" collapsed="false">
      <c r="B967" s="37"/>
      <c r="C967" s="38"/>
      <c r="E967" s="38"/>
      <c r="L967" s="38"/>
    </row>
    <row r="968" customFormat="false" ht="12.75" hidden="false" customHeight="true" outlineLevel="0" collapsed="false">
      <c r="B968" s="37"/>
      <c r="C968" s="38"/>
      <c r="E968" s="38"/>
      <c r="L968" s="38"/>
    </row>
    <row r="969" customFormat="false" ht="12.75" hidden="false" customHeight="true" outlineLevel="0" collapsed="false">
      <c r="B969" s="37"/>
      <c r="C969" s="38"/>
      <c r="E969" s="38"/>
      <c r="L969" s="38"/>
    </row>
    <row r="970" customFormat="false" ht="12.75" hidden="false" customHeight="true" outlineLevel="0" collapsed="false">
      <c r="B970" s="37"/>
      <c r="C970" s="38"/>
      <c r="E970" s="38"/>
      <c r="L970" s="38"/>
    </row>
    <row r="971" customFormat="false" ht="12.75" hidden="false" customHeight="true" outlineLevel="0" collapsed="false">
      <c r="B971" s="37"/>
      <c r="C971" s="38"/>
      <c r="E971" s="38"/>
      <c r="L971" s="38"/>
    </row>
    <row r="972" customFormat="false" ht="12.75" hidden="false" customHeight="true" outlineLevel="0" collapsed="false">
      <c r="B972" s="37"/>
      <c r="C972" s="38"/>
      <c r="E972" s="38"/>
      <c r="L972" s="38"/>
    </row>
    <row r="973" customFormat="false" ht="12.75" hidden="false" customHeight="true" outlineLevel="0" collapsed="false">
      <c r="B973" s="37"/>
      <c r="C973" s="38"/>
      <c r="E973" s="38"/>
      <c r="L973" s="38"/>
    </row>
    <row r="974" customFormat="false" ht="12.75" hidden="false" customHeight="true" outlineLevel="0" collapsed="false">
      <c r="B974" s="37"/>
      <c r="C974" s="38"/>
      <c r="E974" s="38"/>
      <c r="L974" s="38"/>
    </row>
    <row r="975" customFormat="false" ht="12.75" hidden="false" customHeight="true" outlineLevel="0" collapsed="false">
      <c r="B975" s="37"/>
      <c r="C975" s="38"/>
      <c r="E975" s="38"/>
      <c r="L975" s="38"/>
    </row>
    <row r="976" customFormat="false" ht="12.75" hidden="false" customHeight="true" outlineLevel="0" collapsed="false">
      <c r="B976" s="37"/>
      <c r="C976" s="38"/>
      <c r="E976" s="38"/>
      <c r="L976" s="38"/>
    </row>
    <row r="977" customFormat="false" ht="12.75" hidden="false" customHeight="true" outlineLevel="0" collapsed="false">
      <c r="B977" s="37"/>
      <c r="C977" s="38"/>
      <c r="E977" s="38"/>
      <c r="L977" s="38"/>
    </row>
    <row r="978" customFormat="false" ht="12.75" hidden="false" customHeight="true" outlineLevel="0" collapsed="false">
      <c r="B978" s="37"/>
      <c r="C978" s="38"/>
      <c r="E978" s="38"/>
      <c r="L978" s="38"/>
    </row>
    <row r="979" customFormat="false" ht="12.75" hidden="false" customHeight="true" outlineLevel="0" collapsed="false">
      <c r="B979" s="37"/>
      <c r="C979" s="38"/>
      <c r="E979" s="38"/>
      <c r="L979" s="38"/>
    </row>
    <row r="980" customFormat="false" ht="12.75" hidden="false" customHeight="true" outlineLevel="0" collapsed="false">
      <c r="B980" s="37"/>
      <c r="C980" s="38"/>
      <c r="E980" s="38"/>
      <c r="L980" s="38"/>
    </row>
    <row r="981" customFormat="false" ht="12.75" hidden="false" customHeight="true" outlineLevel="0" collapsed="false">
      <c r="B981" s="37"/>
      <c r="C981" s="38"/>
      <c r="E981" s="38"/>
      <c r="L981" s="38"/>
    </row>
    <row r="982" customFormat="false" ht="12.75" hidden="false" customHeight="true" outlineLevel="0" collapsed="false">
      <c r="B982" s="37"/>
      <c r="C982" s="38"/>
      <c r="E982" s="38"/>
      <c r="L982" s="38"/>
    </row>
    <row r="983" customFormat="false" ht="12.75" hidden="false" customHeight="true" outlineLevel="0" collapsed="false">
      <c r="B983" s="37"/>
      <c r="C983" s="38"/>
      <c r="E983" s="38"/>
      <c r="L983" s="38"/>
    </row>
    <row r="984" customFormat="false" ht="12.75" hidden="false" customHeight="true" outlineLevel="0" collapsed="false">
      <c r="B984" s="37"/>
      <c r="C984" s="38"/>
      <c r="E984" s="38"/>
      <c r="L984" s="38"/>
    </row>
    <row r="985" customFormat="false" ht="12.75" hidden="false" customHeight="true" outlineLevel="0" collapsed="false">
      <c r="B985" s="37"/>
      <c r="C985" s="38"/>
      <c r="E985" s="38"/>
      <c r="L985" s="38"/>
    </row>
    <row r="986" customFormat="false" ht="12.75" hidden="false" customHeight="true" outlineLevel="0" collapsed="false">
      <c r="B986" s="37"/>
      <c r="C986" s="38"/>
      <c r="E986" s="38"/>
      <c r="L986" s="38"/>
    </row>
    <row r="987" customFormat="false" ht="12.75" hidden="false" customHeight="true" outlineLevel="0" collapsed="false">
      <c r="B987" s="37"/>
      <c r="C987" s="38"/>
      <c r="E987" s="38"/>
      <c r="L987" s="38"/>
    </row>
    <row r="988" customFormat="false" ht="12.75" hidden="false" customHeight="true" outlineLevel="0" collapsed="false">
      <c r="B988" s="37"/>
      <c r="C988" s="38"/>
      <c r="E988" s="38"/>
      <c r="L988" s="38"/>
    </row>
    <row r="989" customFormat="false" ht="12.75" hidden="false" customHeight="true" outlineLevel="0" collapsed="false">
      <c r="B989" s="37"/>
      <c r="C989" s="38"/>
      <c r="E989" s="38"/>
      <c r="L989" s="38"/>
    </row>
    <row r="990" customFormat="false" ht="12.75" hidden="false" customHeight="true" outlineLevel="0" collapsed="false">
      <c r="B990" s="37"/>
      <c r="C990" s="38"/>
      <c r="E990" s="38"/>
      <c r="L990" s="38"/>
    </row>
    <row r="991" customFormat="false" ht="12.75" hidden="false" customHeight="true" outlineLevel="0" collapsed="false">
      <c r="B991" s="37"/>
      <c r="C991" s="38"/>
      <c r="E991" s="38"/>
      <c r="L991" s="38"/>
    </row>
    <row r="992" customFormat="false" ht="12.75" hidden="false" customHeight="true" outlineLevel="0" collapsed="false">
      <c r="B992" s="37"/>
      <c r="C992" s="38"/>
      <c r="E992" s="38"/>
      <c r="L992" s="38"/>
    </row>
    <row r="993" customFormat="false" ht="12.75" hidden="false" customHeight="true" outlineLevel="0" collapsed="false">
      <c r="B993" s="37"/>
      <c r="C993" s="38"/>
      <c r="E993" s="38"/>
      <c r="L993" s="38"/>
    </row>
    <row r="994" customFormat="false" ht="12.75" hidden="false" customHeight="true" outlineLevel="0" collapsed="false">
      <c r="B994" s="37"/>
      <c r="C994" s="38"/>
      <c r="E994" s="38"/>
      <c r="L994" s="38"/>
    </row>
    <row r="995" customFormat="false" ht="12.75" hidden="false" customHeight="true" outlineLevel="0" collapsed="false">
      <c r="B995" s="37"/>
      <c r="C995" s="38"/>
      <c r="E995" s="38"/>
      <c r="L995" s="38"/>
    </row>
    <row r="996" customFormat="false" ht="12.75" hidden="false" customHeight="true" outlineLevel="0" collapsed="false">
      <c r="B996" s="37"/>
      <c r="C996" s="38"/>
      <c r="E996" s="38"/>
      <c r="L996" s="38"/>
    </row>
    <row r="997" customFormat="false" ht="12.75" hidden="false" customHeight="true" outlineLevel="0" collapsed="false">
      <c r="B997" s="37"/>
      <c r="C997" s="38"/>
      <c r="E997" s="38"/>
      <c r="L997" s="38"/>
    </row>
    <row r="998" customFormat="false" ht="12.75" hidden="false" customHeight="true" outlineLevel="0" collapsed="false">
      <c r="B998" s="37"/>
      <c r="C998" s="38"/>
      <c r="E998" s="38"/>
      <c r="L998" s="38"/>
    </row>
    <row r="999" customFormat="false" ht="12.75" hidden="false" customHeight="true" outlineLevel="0" collapsed="false">
      <c r="B999" s="37"/>
      <c r="C999" s="38"/>
      <c r="E999" s="38"/>
      <c r="L999" s="38"/>
    </row>
    <row r="1000" customFormat="false" ht="12.75" hidden="false" customHeight="true" outlineLevel="0" collapsed="false">
      <c r="B1000" s="37"/>
      <c r="C1000" s="38"/>
      <c r="E1000" s="38"/>
      <c r="L1000" s="3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1015625" defaultRowHeight="15" zeroHeight="false" outlineLevelRow="0" outlineLevelCol="0"/>
  <cols>
    <col collapsed="false" customWidth="true" hidden="false" outlineLevel="0" max="1" min="1" style="0" width="10.43"/>
    <col collapsed="false" customWidth="true" hidden="false" outlineLevel="0" max="10" min="2" style="0" width="8.86"/>
    <col collapsed="false" customWidth="true" hidden="false" outlineLevel="0" max="11" min="11" style="0" width="10.71"/>
    <col collapsed="false" customWidth="true" hidden="false" outlineLevel="0" max="15" min="12" style="0" width="8.86"/>
    <col collapsed="false" customWidth="true" hidden="false" outlineLevel="0" max="16" min="16" style="0" width="11.14"/>
    <col collapsed="false" customWidth="true" hidden="false" outlineLevel="0" max="17" min="17" style="0" width="8.86"/>
    <col collapsed="false" customWidth="true" hidden="false" outlineLevel="0" max="18" min="18" style="0" width="11.7"/>
    <col collapsed="false" customWidth="true" hidden="false" outlineLevel="0" max="26" min="19" style="0" width="8.86"/>
  </cols>
  <sheetData>
    <row r="1" customFormat="false" ht="12.75" hidden="false" customHeight="true" outlineLevel="0" collapsed="false">
      <c r="A1" s="38"/>
      <c r="B1" s="49" t="s">
        <v>467</v>
      </c>
      <c r="C1" s="49"/>
      <c r="D1" s="49"/>
      <c r="E1" s="49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customFormat="false" ht="12.75" hidden="false" customHeight="true" outlineLevel="0" collapsed="false">
      <c r="A2" s="38"/>
      <c r="B2" s="50" t="s">
        <v>468</v>
      </c>
      <c r="C2" s="51" t="s">
        <v>469</v>
      </c>
      <c r="D2" s="51" t="s">
        <v>470</v>
      </c>
      <c r="E2" s="52" t="s">
        <v>450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customFormat="false" ht="12.75" hidden="false" customHeight="true" outlineLevel="0" collapsed="false">
      <c r="A3" s="38"/>
      <c r="B3" s="53"/>
      <c r="C3" s="54"/>
      <c r="D3" s="54" t="s">
        <v>471</v>
      </c>
      <c r="E3" s="55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customFormat="false" ht="12.75" hidden="false" customHeight="true" outlineLevel="0" collapsed="false">
      <c r="A4" s="42" t="n">
        <v>42978</v>
      </c>
      <c r="B4" s="56" t="n">
        <v>111.369</v>
      </c>
      <c r="C4" s="57" t="n">
        <v>6.9254</v>
      </c>
      <c r="D4" s="58" t="n">
        <v>118.2944</v>
      </c>
    </row>
    <row r="5" customFormat="false" ht="12.75" hidden="false" customHeight="true" outlineLevel="0" collapsed="false">
      <c r="A5" s="42" t="n">
        <v>42985</v>
      </c>
      <c r="B5" s="56" t="n">
        <v>111.8336</v>
      </c>
      <c r="C5" s="57" t="n">
        <v>7.1799</v>
      </c>
      <c r="D5" s="58" t="n">
        <v>119.0135</v>
      </c>
    </row>
    <row r="6" customFormat="false" ht="12.75" hidden="false" customHeight="true" outlineLevel="0" collapsed="false">
      <c r="A6" s="42" t="n">
        <v>42992</v>
      </c>
      <c r="B6" s="56" t="n">
        <v>111.8563</v>
      </c>
      <c r="C6" s="57" t="n">
        <v>7.4199</v>
      </c>
      <c r="D6" s="58" t="n">
        <v>119.2762</v>
      </c>
    </row>
    <row r="7" customFormat="false" ht="12.75" hidden="false" customHeight="true" outlineLevel="0" collapsed="false">
      <c r="A7" s="42" t="n">
        <v>42999</v>
      </c>
      <c r="B7" s="56" t="n">
        <v>112.0643</v>
      </c>
      <c r="C7" s="57" t="n">
        <v>7.6706</v>
      </c>
      <c r="D7" s="58" t="n">
        <v>119.7349</v>
      </c>
      <c r="E7" s="38"/>
    </row>
    <row r="8" customFormat="false" ht="12.75" hidden="false" customHeight="true" outlineLevel="0" collapsed="false">
      <c r="A8" s="42" t="n">
        <v>43006</v>
      </c>
      <c r="B8" s="56" t="n">
        <v>112.2252</v>
      </c>
      <c r="C8" s="57" t="n">
        <v>7.9404</v>
      </c>
      <c r="D8" s="58" t="n">
        <v>120.1656</v>
      </c>
      <c r="E8" s="38"/>
    </row>
    <row r="9" customFormat="false" ht="12.75" hidden="false" customHeight="true" outlineLevel="0" collapsed="false">
      <c r="A9" s="42" t="n">
        <v>43007</v>
      </c>
      <c r="B9" s="56" t="n">
        <v>112.2316</v>
      </c>
      <c r="C9" s="57" t="n">
        <v>7.9768</v>
      </c>
      <c r="D9" s="58" t="n">
        <v>120.2084</v>
      </c>
      <c r="E9" s="59" t="n">
        <f aca="false">(D9-D4)/D4*100</f>
        <v>1.61799713257771</v>
      </c>
    </row>
    <row r="10" customFormat="false" ht="12.75" hidden="false" customHeight="true" outlineLevel="0" collapsed="false">
      <c r="A10" s="42" t="n">
        <v>43013</v>
      </c>
      <c r="B10" s="56" t="n">
        <v>112.6916</v>
      </c>
      <c r="C10" s="57" t="n">
        <v>8.1955</v>
      </c>
      <c r="D10" s="58" t="n">
        <v>120.8871</v>
      </c>
    </row>
    <row r="11" customFormat="false" ht="12.75" hidden="false" customHeight="true" outlineLevel="0" collapsed="false">
      <c r="A11" s="42" t="n">
        <v>43020</v>
      </c>
      <c r="B11" s="56" t="n">
        <v>113.2873</v>
      </c>
      <c r="C11" s="57" t="n">
        <v>8.454</v>
      </c>
      <c r="D11" s="58" t="n">
        <v>121.7413</v>
      </c>
    </row>
    <row r="12" customFormat="false" ht="12.75" hidden="false" customHeight="true" outlineLevel="0" collapsed="false">
      <c r="A12" s="42" t="n">
        <v>43027</v>
      </c>
      <c r="B12" s="56" t="n">
        <v>113.2149</v>
      </c>
      <c r="C12" s="57" t="n">
        <v>8.7204</v>
      </c>
      <c r="D12" s="58" t="n">
        <v>121.9353</v>
      </c>
    </row>
    <row r="13" customFormat="false" ht="12.75" hidden="false" customHeight="true" outlineLevel="0" collapsed="false">
      <c r="A13" s="42" t="n">
        <v>43034</v>
      </c>
      <c r="B13" s="56" t="n">
        <v>112.6547</v>
      </c>
      <c r="C13" s="57" t="n">
        <v>8.9881</v>
      </c>
      <c r="D13" s="58" t="n">
        <v>121.6428</v>
      </c>
    </row>
    <row r="14" customFormat="false" ht="12.75" hidden="false" customHeight="true" outlineLevel="0" collapsed="false">
      <c r="A14" s="42" t="n">
        <v>43039</v>
      </c>
      <c r="B14" s="56" t="n">
        <v>112.7001</v>
      </c>
      <c r="C14" s="57" t="n">
        <v>9.1681</v>
      </c>
      <c r="D14" s="58" t="n">
        <v>121.8682</v>
      </c>
      <c r="E14" s="59" t="n">
        <f aca="false">(D14-D9)/D9*100</f>
        <v>1.38076873163606</v>
      </c>
      <c r="I14" s="60" t="n">
        <f aca="false">(((1+E14/100)/(1+1.23/100))-1)*100</f>
        <v>0.148936808886746</v>
      </c>
      <c r="K14" s="61" t="n">
        <v>2024.21604477999</v>
      </c>
      <c r="P14" s="46" t="n">
        <v>12257.6392</v>
      </c>
      <c r="R14" s="44"/>
    </row>
    <row r="15" customFormat="false" ht="12.75" hidden="false" customHeight="true" outlineLevel="0" collapsed="false">
      <c r="A15" s="42" t="n">
        <v>43041</v>
      </c>
      <c r="B15" s="56" t="n">
        <v>112.7653</v>
      </c>
      <c r="C15" s="57" t="n">
        <v>9.1882</v>
      </c>
      <c r="D15" s="58" t="n">
        <v>121.9535</v>
      </c>
      <c r="K15" s="61" t="n">
        <v>617732.56</v>
      </c>
      <c r="L15" s="62" t="n">
        <v>121.9535</v>
      </c>
      <c r="M15" s="63" t="n">
        <v>0.5</v>
      </c>
      <c r="N15" s="63" t="n">
        <v>3073.45932192004</v>
      </c>
      <c r="O15" s="64" t="n">
        <v>122.5633</v>
      </c>
      <c r="P15" s="46" t="n">
        <v>5040.1104</v>
      </c>
    </row>
    <row r="16" customFormat="false" ht="12.75" hidden="false" customHeight="true" outlineLevel="0" collapsed="false">
      <c r="A16" s="42" t="n">
        <v>43048</v>
      </c>
      <c r="B16" s="56" t="n">
        <v>112.583</v>
      </c>
      <c r="C16" s="57" t="n">
        <v>9.4575</v>
      </c>
      <c r="D16" s="58" t="n">
        <v>122.0405</v>
      </c>
      <c r="P16" s="46"/>
    </row>
    <row r="17" customFormat="false" ht="12.75" hidden="false" customHeight="true" outlineLevel="0" collapsed="false">
      <c r="A17" s="42" t="n">
        <v>43055</v>
      </c>
      <c r="B17" s="56" t="n">
        <v>112.1136</v>
      </c>
      <c r="C17" s="57" t="n">
        <v>9.7156</v>
      </c>
      <c r="D17" s="58" t="n">
        <v>121.8292</v>
      </c>
      <c r="P17" s="46"/>
    </row>
    <row r="18" customFormat="false" ht="12.75" hidden="false" customHeight="true" outlineLevel="0" collapsed="false">
      <c r="A18" s="42" t="n">
        <v>43062</v>
      </c>
      <c r="B18" s="56" t="n">
        <v>111.8762</v>
      </c>
      <c r="C18" s="57" t="n">
        <v>9.9723</v>
      </c>
      <c r="D18" s="58" t="n">
        <v>121.8485</v>
      </c>
      <c r="P18" s="46"/>
    </row>
    <row r="19" customFormat="false" ht="12.75" hidden="false" customHeight="true" outlineLevel="0" collapsed="false">
      <c r="A19" s="65" t="n">
        <v>43069</v>
      </c>
      <c r="B19" s="66" t="n">
        <v>112.1236</v>
      </c>
      <c r="C19" s="67" t="n">
        <v>10.1758</v>
      </c>
      <c r="D19" s="68" t="n">
        <v>122.2994</v>
      </c>
      <c r="E19" s="59" t="n">
        <f aca="false">(D19-D14)/D14*100</f>
        <v>0.353824869818369</v>
      </c>
      <c r="P19" s="46"/>
    </row>
    <row r="20" customFormat="false" ht="12.75" hidden="false" customHeight="true" outlineLevel="0" collapsed="false">
      <c r="P20" s="46"/>
    </row>
    <row r="21" customFormat="false" ht="12.75" hidden="false" customHeight="true" outlineLevel="0" collapsed="false">
      <c r="P21" s="46"/>
    </row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1">
    <mergeCell ref="B1:E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en-BW</dc:language>
  <cp:lastModifiedBy/>
  <dcterms:modified xsi:type="dcterms:W3CDTF">2023-02-24T13:06:04Z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